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A:\STOCK GUIDE\"/>
    </mc:Choice>
  </mc:AlternateContent>
  <xr:revisionPtr revIDLastSave="0" documentId="13_ncr:1_{F32661E1-B0D1-4220-8A24-BC1364B4DA47}" xr6:coauthVersionLast="45" xr6:coauthVersionMax="45" xr10:uidLastSave="{00000000-0000-0000-0000-000000000000}"/>
  <bookViews>
    <workbookView xWindow="-120" yWindow="-120" windowWidth="20700" windowHeight="11160" firstSheet="1" activeTab="1" xr2:uid="{00000000-000D-0000-FFFF-FFFF00000000}"/>
  </bookViews>
  <sheets>
    <sheet name="GUIA DE AÇÕES ANALISE" sheetId="2" state="hidden" r:id="rId1"/>
    <sheet name="GUI DE AÇÕES TERRA" sheetId="4" r:id="rId2"/>
    <sheet name="Planilha2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2" l="1"/>
  <c r="P87" i="2" l="1"/>
  <c r="O87" i="2"/>
  <c r="N87" i="2"/>
  <c r="M87" i="2"/>
  <c r="L87" i="2"/>
  <c r="K87" i="2"/>
  <c r="J87" i="2"/>
  <c r="I87" i="2"/>
  <c r="P86" i="2"/>
  <c r="O86" i="2"/>
  <c r="N86" i="2"/>
  <c r="M86" i="2"/>
  <c r="L86" i="2"/>
  <c r="K86" i="2"/>
  <c r="J86" i="2"/>
  <c r="I86" i="2"/>
  <c r="P85" i="2"/>
  <c r="O85" i="2"/>
  <c r="N85" i="2"/>
  <c r="M85" i="2"/>
  <c r="L85" i="2"/>
  <c r="K85" i="2"/>
  <c r="J85" i="2"/>
  <c r="I85" i="2"/>
  <c r="P84" i="2"/>
  <c r="O84" i="2"/>
  <c r="N84" i="2"/>
  <c r="M84" i="2"/>
  <c r="L84" i="2"/>
  <c r="K84" i="2"/>
  <c r="J84" i="2"/>
  <c r="I84" i="2"/>
  <c r="P83" i="2"/>
  <c r="O83" i="2"/>
  <c r="N83" i="2"/>
  <c r="M83" i="2"/>
  <c r="L83" i="2"/>
  <c r="K83" i="2"/>
  <c r="J83" i="2"/>
  <c r="I83" i="2"/>
  <c r="P81" i="2"/>
  <c r="O81" i="2"/>
  <c r="N81" i="2"/>
  <c r="M81" i="2"/>
  <c r="L81" i="2"/>
  <c r="K81" i="2"/>
  <c r="J81" i="2"/>
  <c r="I81" i="2"/>
  <c r="P79" i="2"/>
  <c r="O79" i="2"/>
  <c r="N79" i="2"/>
  <c r="M79" i="2"/>
  <c r="L79" i="2"/>
  <c r="K79" i="2"/>
  <c r="J79" i="2"/>
  <c r="I79" i="2"/>
  <c r="P78" i="2"/>
  <c r="O78" i="2"/>
  <c r="N78" i="2"/>
  <c r="M78" i="2"/>
  <c r="L78" i="2"/>
  <c r="K78" i="2"/>
  <c r="J78" i="2"/>
  <c r="I78" i="2"/>
  <c r="P77" i="2"/>
  <c r="O77" i="2"/>
  <c r="N77" i="2"/>
  <c r="M77" i="2"/>
  <c r="L77" i="2"/>
  <c r="K77" i="2"/>
  <c r="J77" i="2"/>
  <c r="I77" i="2"/>
  <c r="P76" i="2"/>
  <c r="O76" i="2"/>
  <c r="N76" i="2"/>
  <c r="M76" i="2"/>
  <c r="L76" i="2"/>
  <c r="K76" i="2"/>
  <c r="J76" i="2"/>
  <c r="I76" i="2"/>
  <c r="P74" i="2"/>
  <c r="O74" i="2"/>
  <c r="N74" i="2"/>
  <c r="M74" i="2"/>
  <c r="L74" i="2"/>
  <c r="K74" i="2"/>
  <c r="J74" i="2"/>
  <c r="I74" i="2"/>
  <c r="P73" i="2"/>
  <c r="O73" i="2"/>
  <c r="N73" i="2"/>
  <c r="M73" i="2"/>
  <c r="L73" i="2"/>
  <c r="K73" i="2"/>
  <c r="J73" i="2"/>
  <c r="I73" i="2"/>
  <c r="P72" i="2"/>
  <c r="O72" i="2"/>
  <c r="N72" i="2"/>
  <c r="M72" i="2"/>
  <c r="L72" i="2"/>
  <c r="K72" i="2"/>
  <c r="J72" i="2"/>
  <c r="I72" i="2"/>
  <c r="P70" i="2"/>
  <c r="O70" i="2"/>
  <c r="N70" i="2"/>
  <c r="M70" i="2"/>
  <c r="L70" i="2"/>
  <c r="K70" i="2"/>
  <c r="J70" i="2"/>
  <c r="I70" i="2"/>
  <c r="P69" i="2"/>
  <c r="O69" i="2"/>
  <c r="N69" i="2"/>
  <c r="M69" i="2"/>
  <c r="L69" i="2"/>
  <c r="K69" i="2"/>
  <c r="J69" i="2"/>
  <c r="I69" i="2"/>
  <c r="P68" i="2"/>
  <c r="O68" i="2"/>
  <c r="N68" i="2"/>
  <c r="M68" i="2"/>
  <c r="L68" i="2"/>
  <c r="K68" i="2"/>
  <c r="J68" i="2"/>
  <c r="I68" i="2"/>
  <c r="P67" i="2"/>
  <c r="O67" i="2"/>
  <c r="N67" i="2"/>
  <c r="M67" i="2"/>
  <c r="L67" i="2"/>
  <c r="K67" i="2"/>
  <c r="J67" i="2"/>
  <c r="I67" i="2"/>
  <c r="P66" i="2"/>
  <c r="O66" i="2"/>
  <c r="N66" i="2"/>
  <c r="M66" i="2"/>
  <c r="L66" i="2"/>
  <c r="K66" i="2"/>
  <c r="J66" i="2"/>
  <c r="I66" i="2"/>
  <c r="P65" i="2"/>
  <c r="O65" i="2"/>
  <c r="N65" i="2"/>
  <c r="M65" i="2"/>
  <c r="L65" i="2"/>
  <c r="K65" i="2"/>
  <c r="J65" i="2"/>
  <c r="I65" i="2"/>
  <c r="P64" i="2"/>
  <c r="O64" i="2"/>
  <c r="N64" i="2"/>
  <c r="M64" i="2"/>
  <c r="L64" i="2"/>
  <c r="K64" i="2"/>
  <c r="J64" i="2"/>
  <c r="I64" i="2"/>
  <c r="P63" i="2"/>
  <c r="O63" i="2"/>
  <c r="N63" i="2"/>
  <c r="M63" i="2"/>
  <c r="L63" i="2"/>
  <c r="K63" i="2"/>
  <c r="J63" i="2"/>
  <c r="I63" i="2"/>
  <c r="P62" i="2"/>
  <c r="O62" i="2"/>
  <c r="N62" i="2"/>
  <c r="M62" i="2"/>
  <c r="L62" i="2"/>
  <c r="K62" i="2"/>
  <c r="J62" i="2"/>
  <c r="I62" i="2"/>
  <c r="P60" i="2"/>
  <c r="O60" i="2"/>
  <c r="N60" i="2"/>
  <c r="M60" i="2"/>
  <c r="L60" i="2"/>
  <c r="K60" i="2"/>
  <c r="J60" i="2"/>
  <c r="I60" i="2"/>
  <c r="P59" i="2"/>
  <c r="O59" i="2"/>
  <c r="N59" i="2"/>
  <c r="M59" i="2"/>
  <c r="L59" i="2"/>
  <c r="K59" i="2"/>
  <c r="J59" i="2"/>
  <c r="I59" i="2"/>
  <c r="P58" i="2"/>
  <c r="O58" i="2"/>
  <c r="N58" i="2"/>
  <c r="M58" i="2"/>
  <c r="L58" i="2"/>
  <c r="K58" i="2"/>
  <c r="J58" i="2"/>
  <c r="I58" i="2"/>
  <c r="P56" i="2"/>
  <c r="O56" i="2"/>
  <c r="N56" i="2"/>
  <c r="M56" i="2"/>
  <c r="L56" i="2"/>
  <c r="K56" i="2"/>
  <c r="J56" i="2"/>
  <c r="I56" i="2"/>
  <c r="P55" i="2"/>
  <c r="O55" i="2"/>
  <c r="N55" i="2"/>
  <c r="M55" i="2"/>
  <c r="L55" i="2"/>
  <c r="K55" i="2"/>
  <c r="J55" i="2"/>
  <c r="I55" i="2"/>
  <c r="P53" i="2"/>
  <c r="O53" i="2"/>
  <c r="N53" i="2"/>
  <c r="M53" i="2"/>
  <c r="L53" i="2"/>
  <c r="K53" i="2"/>
  <c r="J53" i="2"/>
  <c r="I53" i="2"/>
  <c r="P52" i="2"/>
  <c r="O52" i="2"/>
  <c r="N52" i="2"/>
  <c r="M52" i="2"/>
  <c r="L52" i="2"/>
  <c r="K52" i="2"/>
  <c r="J52" i="2"/>
  <c r="I52" i="2"/>
  <c r="P50" i="2"/>
  <c r="O50" i="2"/>
  <c r="N50" i="2"/>
  <c r="M50" i="2"/>
  <c r="L50" i="2"/>
  <c r="K50" i="2"/>
  <c r="J50" i="2"/>
  <c r="I50" i="2"/>
  <c r="P49" i="2"/>
  <c r="O49" i="2"/>
  <c r="N49" i="2"/>
  <c r="M49" i="2"/>
  <c r="L49" i="2"/>
  <c r="K49" i="2"/>
  <c r="J49" i="2"/>
  <c r="I49" i="2"/>
  <c r="P48" i="2"/>
  <c r="O48" i="2"/>
  <c r="N48" i="2"/>
  <c r="M48" i="2"/>
  <c r="L48" i="2"/>
  <c r="K48" i="2"/>
  <c r="J48" i="2"/>
  <c r="I48" i="2"/>
  <c r="P46" i="2"/>
  <c r="O46" i="2"/>
  <c r="N46" i="2"/>
  <c r="M46" i="2"/>
  <c r="L46" i="2"/>
  <c r="K46" i="2"/>
  <c r="J46" i="2"/>
  <c r="I46" i="2"/>
  <c r="P45" i="2"/>
  <c r="O45" i="2"/>
  <c r="N45" i="2"/>
  <c r="M45" i="2"/>
  <c r="L45" i="2"/>
  <c r="K45" i="2"/>
  <c r="J45" i="2"/>
  <c r="I45" i="2"/>
  <c r="P43" i="2"/>
  <c r="O43" i="2"/>
  <c r="N43" i="2"/>
  <c r="M43" i="2"/>
  <c r="L43" i="2"/>
  <c r="K43" i="2"/>
  <c r="J43" i="2"/>
  <c r="I43" i="2"/>
  <c r="P41" i="2"/>
  <c r="O41" i="2"/>
  <c r="N41" i="2"/>
  <c r="M41" i="2"/>
  <c r="L41" i="2"/>
  <c r="K41" i="2"/>
  <c r="J41" i="2"/>
  <c r="I41" i="2"/>
  <c r="P40" i="2"/>
  <c r="O40" i="2"/>
  <c r="N40" i="2"/>
  <c r="M40" i="2"/>
  <c r="L40" i="2"/>
  <c r="K40" i="2"/>
  <c r="J40" i="2"/>
  <c r="I40" i="2"/>
  <c r="P39" i="2"/>
  <c r="O39" i="2"/>
  <c r="N39" i="2"/>
  <c r="M39" i="2"/>
  <c r="L39" i="2"/>
  <c r="K39" i="2"/>
  <c r="J39" i="2"/>
  <c r="I39" i="2"/>
  <c r="P38" i="2"/>
  <c r="O38" i="2"/>
  <c r="N38" i="2"/>
  <c r="M38" i="2"/>
  <c r="L38" i="2"/>
  <c r="K38" i="2"/>
  <c r="J38" i="2"/>
  <c r="I38" i="2"/>
  <c r="P37" i="2"/>
  <c r="O37" i="2"/>
  <c r="N37" i="2"/>
  <c r="M37" i="2"/>
  <c r="L37" i="2"/>
  <c r="K37" i="2"/>
  <c r="J37" i="2"/>
  <c r="I37" i="2"/>
  <c r="P35" i="2"/>
  <c r="O35" i="2"/>
  <c r="N35" i="2"/>
  <c r="M35" i="2"/>
  <c r="L35" i="2"/>
  <c r="K35" i="2"/>
  <c r="J35" i="2"/>
  <c r="I35" i="2"/>
  <c r="P34" i="2"/>
  <c r="O34" i="2"/>
  <c r="N34" i="2"/>
  <c r="M34" i="2"/>
  <c r="L34" i="2"/>
  <c r="K34" i="2"/>
  <c r="J34" i="2"/>
  <c r="I34" i="2"/>
  <c r="P33" i="2"/>
  <c r="O33" i="2"/>
  <c r="N33" i="2"/>
  <c r="M33" i="2"/>
  <c r="L33" i="2"/>
  <c r="K33" i="2"/>
  <c r="J33" i="2"/>
  <c r="I33" i="2"/>
  <c r="P32" i="2"/>
  <c r="O32" i="2"/>
  <c r="N32" i="2"/>
  <c r="M32" i="2"/>
  <c r="L32" i="2"/>
  <c r="K32" i="2"/>
  <c r="J32" i="2"/>
  <c r="I32" i="2"/>
  <c r="P31" i="2"/>
  <c r="O31" i="2"/>
  <c r="N31" i="2"/>
  <c r="M31" i="2"/>
  <c r="L31" i="2"/>
  <c r="K31" i="2"/>
  <c r="J31" i="2"/>
  <c r="I31" i="2"/>
  <c r="P29" i="2"/>
  <c r="O29" i="2"/>
  <c r="N29" i="2"/>
  <c r="M29" i="2"/>
  <c r="L29" i="2"/>
  <c r="K29" i="2"/>
  <c r="J29" i="2"/>
  <c r="I29" i="2"/>
  <c r="P28" i="2"/>
  <c r="O28" i="2"/>
  <c r="N28" i="2"/>
  <c r="M28" i="2"/>
  <c r="L28" i="2"/>
  <c r="K28" i="2"/>
  <c r="J28" i="2"/>
  <c r="I28" i="2"/>
  <c r="P27" i="2"/>
  <c r="O27" i="2"/>
  <c r="N27" i="2"/>
  <c r="M27" i="2"/>
  <c r="L27" i="2"/>
  <c r="K27" i="2"/>
  <c r="J27" i="2"/>
  <c r="I27" i="2"/>
  <c r="P26" i="2"/>
  <c r="O26" i="2"/>
  <c r="N26" i="2"/>
  <c r="M26" i="2"/>
  <c r="L26" i="2"/>
  <c r="K26" i="2"/>
  <c r="J26" i="2"/>
  <c r="I26" i="2"/>
  <c r="P24" i="2"/>
  <c r="O24" i="2"/>
  <c r="N24" i="2"/>
  <c r="M24" i="2"/>
  <c r="L24" i="2"/>
  <c r="K24" i="2"/>
  <c r="J24" i="2"/>
  <c r="I24" i="2"/>
  <c r="P23" i="2"/>
  <c r="O23" i="2"/>
  <c r="N23" i="2"/>
  <c r="M23" i="2"/>
  <c r="L23" i="2"/>
  <c r="K23" i="2"/>
  <c r="J23" i="2"/>
  <c r="I23" i="2"/>
  <c r="P22" i="2"/>
  <c r="O22" i="2"/>
  <c r="N22" i="2"/>
  <c r="M22" i="2"/>
  <c r="L22" i="2"/>
  <c r="K22" i="2"/>
  <c r="J22" i="2"/>
  <c r="I22" i="2"/>
  <c r="P20" i="2"/>
  <c r="O20" i="2"/>
  <c r="N20" i="2"/>
  <c r="M20" i="2"/>
  <c r="L20" i="2"/>
  <c r="K20" i="2"/>
  <c r="J20" i="2"/>
  <c r="I20" i="2"/>
  <c r="P19" i="2"/>
  <c r="O19" i="2"/>
  <c r="N19" i="2"/>
  <c r="M19" i="2"/>
  <c r="L19" i="2"/>
  <c r="K19" i="2"/>
  <c r="J19" i="2"/>
  <c r="I19" i="2"/>
  <c r="P17" i="2"/>
  <c r="O17" i="2"/>
  <c r="N17" i="2"/>
  <c r="M17" i="2"/>
  <c r="L17" i="2"/>
  <c r="K17" i="2"/>
  <c r="J17" i="2"/>
  <c r="I17" i="2"/>
  <c r="P16" i="2"/>
  <c r="O16" i="2"/>
  <c r="N16" i="2"/>
  <c r="M16" i="2"/>
  <c r="L16" i="2"/>
  <c r="K16" i="2"/>
  <c r="J16" i="2"/>
  <c r="I16" i="2"/>
  <c r="P15" i="2"/>
  <c r="O15" i="2"/>
  <c r="N15" i="2"/>
  <c r="M15" i="2"/>
  <c r="L15" i="2"/>
  <c r="K15" i="2"/>
  <c r="J15" i="2"/>
  <c r="I15" i="2"/>
  <c r="P14" i="2"/>
  <c r="O14" i="2"/>
  <c r="N14" i="2"/>
  <c r="M14" i="2"/>
  <c r="L14" i="2"/>
  <c r="K14" i="2"/>
  <c r="J14" i="2"/>
  <c r="I14" i="2"/>
  <c r="P12" i="2"/>
  <c r="O12" i="2"/>
  <c r="N12" i="2"/>
  <c r="M12" i="2"/>
  <c r="L12" i="2"/>
  <c r="K12" i="2"/>
  <c r="J12" i="2"/>
  <c r="I12" i="2"/>
  <c r="P11" i="2"/>
  <c r="O11" i="2"/>
  <c r="N11" i="2"/>
  <c r="M11" i="2"/>
  <c r="L11" i="2"/>
  <c r="K11" i="2"/>
  <c r="J11" i="2"/>
  <c r="I11" i="2"/>
  <c r="P9" i="2"/>
  <c r="O9" i="2"/>
  <c r="N9" i="2"/>
  <c r="M9" i="2"/>
  <c r="L9" i="2"/>
  <c r="K9" i="2"/>
  <c r="J9" i="2"/>
  <c r="I9" i="2"/>
  <c r="H208" i="2"/>
  <c r="D27" i="2"/>
  <c r="H86" i="2"/>
  <c r="H89" i="2"/>
  <c r="D28" i="2"/>
  <c r="H46" i="2"/>
  <c r="D76" i="2"/>
  <c r="D23" i="2"/>
  <c r="D11" i="2"/>
  <c r="D22" i="2"/>
  <c r="H189" i="2"/>
  <c r="H67" i="2"/>
  <c r="H79" i="2"/>
  <c r="H11" i="2"/>
  <c r="H39" i="2"/>
  <c r="H49" i="2"/>
  <c r="D15" i="2"/>
  <c r="H16" i="2"/>
  <c r="H58" i="2"/>
  <c r="D67" i="2"/>
  <c r="D31" i="2"/>
  <c r="H31" i="2"/>
  <c r="H17" i="2"/>
  <c r="H41" i="2"/>
  <c r="H43" i="2"/>
  <c r="D26" i="2"/>
  <c r="D63" i="2"/>
  <c r="D70" i="2"/>
  <c r="H60" i="2"/>
  <c r="H72" i="2"/>
  <c r="H63" i="2"/>
  <c r="H20" i="2"/>
  <c r="D45" i="2"/>
  <c r="H33" i="2"/>
  <c r="H34" i="2"/>
  <c r="D86" i="2"/>
  <c r="H50" i="2"/>
  <c r="H9" i="2"/>
  <c r="D62" i="2"/>
  <c r="H73" i="2"/>
  <c r="H78" i="2"/>
  <c r="D24" i="2"/>
  <c r="D55" i="2"/>
  <c r="H69" i="2"/>
  <c r="D48" i="2"/>
  <c r="H22" i="2"/>
  <c r="D43" i="2"/>
  <c r="D59" i="2"/>
  <c r="H38" i="2"/>
  <c r="H83" i="2"/>
  <c r="D34" i="2"/>
  <c r="H64" i="2"/>
  <c r="H26" i="2"/>
  <c r="D68" i="2"/>
  <c r="H76" i="2"/>
  <c r="D106" i="2"/>
  <c r="D12" i="2"/>
  <c r="H19" i="2"/>
  <c r="D69" i="2"/>
  <c r="H84" i="2"/>
  <c r="D32" i="2"/>
  <c r="D84" i="2"/>
  <c r="H81" i="2"/>
  <c r="H65" i="2"/>
  <c r="H45" i="2"/>
  <c r="H37" i="2"/>
  <c r="H52" i="2"/>
  <c r="D77" i="2"/>
  <c r="H85" i="2"/>
  <c r="H23" i="2"/>
  <c r="D41" i="2"/>
  <c r="H87" i="2"/>
  <c r="D64" i="2"/>
  <c r="H28" i="2"/>
  <c r="D38" i="2"/>
  <c r="D53" i="2"/>
  <c r="H66" i="2"/>
  <c r="D33" i="2"/>
  <c r="D50" i="2"/>
  <c r="D40" i="2"/>
  <c r="D81" i="2"/>
  <c r="H77" i="2"/>
  <c r="D58" i="2"/>
  <c r="H35" i="2"/>
  <c r="H56" i="2"/>
  <c r="D73" i="2"/>
  <c r="H70" i="2"/>
  <c r="D85" i="2"/>
  <c r="H27" i="2"/>
  <c r="D52" i="2"/>
  <c r="D72" i="2"/>
  <c r="H24" i="2"/>
  <c r="D9" i="2"/>
  <c r="D29" i="2"/>
  <c r="D79" i="2"/>
  <c r="H74" i="2"/>
  <c r="H48" i="2"/>
  <c r="H59" i="2"/>
  <c r="D37" i="2"/>
  <c r="D35" i="2"/>
  <c r="H29" i="2"/>
  <c r="H14" i="2"/>
  <c r="H32" i="2"/>
  <c r="D16" i="2"/>
  <c r="D83" i="2"/>
  <c r="D19" i="2"/>
  <c r="D66" i="2"/>
  <c r="H53" i="2"/>
  <c r="D20" i="2"/>
  <c r="D78" i="2"/>
  <c r="D39" i="2"/>
  <c r="D46" i="2"/>
  <c r="H62" i="2"/>
  <c r="D60" i="2"/>
  <c r="H12" i="2"/>
  <c r="D49" i="2"/>
  <c r="D65" i="2"/>
  <c r="D74" i="2"/>
  <c r="H68" i="2"/>
  <c r="H15" i="2"/>
  <c r="D14" i="2"/>
  <c r="D56" i="2"/>
  <c r="H55" i="2"/>
  <c r="H40" i="2"/>
  <c r="D87" i="2"/>
  <c r="D89" i="2"/>
  <c r="D17" i="2"/>
  <c r="F34" i="2" l="1"/>
  <c r="F66" i="2"/>
  <c r="F9" i="2"/>
  <c r="F11" i="2"/>
  <c r="F12" i="2"/>
  <c r="F14" i="2"/>
  <c r="F15" i="2"/>
  <c r="F16" i="2"/>
  <c r="F17" i="2"/>
  <c r="F20" i="2"/>
  <c r="F22" i="2"/>
  <c r="F23" i="2"/>
  <c r="F24" i="2"/>
  <c r="F26" i="2"/>
  <c r="F27" i="2"/>
  <c r="F28" i="2"/>
  <c r="F29" i="2"/>
  <c r="F31" i="2"/>
  <c r="F32" i="2"/>
  <c r="F35" i="2"/>
  <c r="F37" i="2"/>
  <c r="F38" i="2"/>
  <c r="F39" i="2"/>
  <c r="F40" i="2"/>
  <c r="F41" i="2"/>
  <c r="F43" i="2"/>
  <c r="F45" i="2"/>
  <c r="F48" i="2"/>
  <c r="F49" i="2"/>
  <c r="F50" i="2"/>
  <c r="F52" i="2"/>
  <c r="F53" i="2"/>
  <c r="F55" i="2"/>
  <c r="F56" i="2"/>
  <c r="F58" i="2"/>
  <c r="F59" i="2"/>
  <c r="F60" i="2"/>
  <c r="F62" i="2"/>
  <c r="F63" i="2"/>
  <c r="F64" i="2"/>
  <c r="F65" i="2"/>
  <c r="F67" i="2"/>
  <c r="F69" i="2"/>
  <c r="F70" i="2"/>
  <c r="F72" i="2"/>
  <c r="F74" i="2"/>
  <c r="F76" i="2"/>
  <c r="F77" i="2"/>
  <c r="F78" i="2"/>
  <c r="F79" i="2"/>
  <c r="F81" i="2"/>
  <c r="F83" i="2"/>
  <c r="F84" i="2"/>
  <c r="F86" i="2"/>
  <c r="F87" i="2"/>
  <c r="F89" i="2"/>
  <c r="F106" i="2"/>
  <c r="J147" i="2"/>
  <c r="I147" i="2"/>
  <c r="P147" i="2"/>
  <c r="O147" i="2"/>
  <c r="N147" i="2"/>
  <c r="M147" i="2"/>
  <c r="L147" i="2"/>
  <c r="K147" i="2"/>
  <c r="P89" i="2"/>
  <c r="P90" i="2"/>
  <c r="P91" i="2"/>
  <c r="P93" i="2"/>
  <c r="P94" i="2"/>
  <c r="P95" i="2"/>
  <c r="P96" i="2"/>
  <c r="P98" i="2"/>
  <c r="P99" i="2"/>
  <c r="P100" i="2"/>
  <c r="P102" i="2"/>
  <c r="P103" i="2"/>
  <c r="P105" i="2"/>
  <c r="P106" i="2"/>
  <c r="P108" i="2"/>
  <c r="P110" i="2"/>
  <c r="P111" i="2"/>
  <c r="P112" i="2"/>
  <c r="P114" i="2"/>
  <c r="P115" i="2"/>
  <c r="P116" i="2"/>
  <c r="P117" i="2"/>
  <c r="P119" i="2"/>
  <c r="P120" i="2"/>
  <c r="P121" i="2"/>
  <c r="P122" i="2"/>
  <c r="P123" i="2"/>
  <c r="P125" i="2"/>
  <c r="P126" i="2"/>
  <c r="P128" i="2"/>
  <c r="P129" i="2"/>
  <c r="P130" i="2"/>
  <c r="P132" i="2"/>
  <c r="P133" i="2"/>
  <c r="P134" i="2"/>
  <c r="P136" i="2"/>
  <c r="P137" i="2"/>
  <c r="P138" i="2"/>
  <c r="P140" i="2"/>
  <c r="P141" i="2"/>
  <c r="P143" i="2"/>
  <c r="P144" i="2"/>
  <c r="P146" i="2"/>
  <c r="P149" i="2"/>
  <c r="P150" i="2"/>
  <c r="P151" i="2"/>
  <c r="P152" i="2"/>
  <c r="P154" i="2"/>
  <c r="P156" i="2"/>
  <c r="P157" i="2"/>
  <c r="P158" i="2"/>
  <c r="P160" i="2"/>
  <c r="P161" i="2"/>
  <c r="P162" i="2"/>
  <c r="P163" i="2"/>
  <c r="P164" i="2"/>
  <c r="P166" i="2"/>
  <c r="P168" i="2"/>
  <c r="P169" i="2"/>
  <c r="P170" i="2"/>
  <c r="P171" i="2"/>
  <c r="P173" i="2"/>
  <c r="P174" i="2"/>
  <c r="P175" i="2"/>
  <c r="P176" i="2"/>
  <c r="P177" i="2"/>
  <c r="P179" i="2"/>
  <c r="P180" i="2"/>
  <c r="P181" i="2"/>
  <c r="P182" i="2"/>
  <c r="P184" i="2"/>
  <c r="P185" i="2"/>
  <c r="P186" i="2"/>
  <c r="P188" i="2"/>
  <c r="P189" i="2"/>
  <c r="P190" i="2"/>
  <c r="P192" i="2"/>
  <c r="P193" i="2"/>
  <c r="P195" i="2"/>
  <c r="P196" i="2"/>
  <c r="P197" i="2"/>
  <c r="P198" i="2"/>
  <c r="P199" i="2"/>
  <c r="P201" i="2"/>
  <c r="P202" i="2"/>
  <c r="P203" i="2"/>
  <c r="P204" i="2"/>
  <c r="P205" i="2"/>
  <c r="P206" i="2"/>
  <c r="P207" i="2"/>
  <c r="P209" i="2"/>
  <c r="O89" i="2"/>
  <c r="O90" i="2"/>
  <c r="O91" i="2"/>
  <c r="O93" i="2"/>
  <c r="O94" i="2"/>
  <c r="O95" i="2"/>
  <c r="O96" i="2"/>
  <c r="O98" i="2"/>
  <c r="O99" i="2"/>
  <c r="O100" i="2"/>
  <c r="O102" i="2"/>
  <c r="O103" i="2"/>
  <c r="O105" i="2"/>
  <c r="O106" i="2"/>
  <c r="O108" i="2"/>
  <c r="O110" i="2"/>
  <c r="O111" i="2"/>
  <c r="O112" i="2"/>
  <c r="O114" i="2"/>
  <c r="O115" i="2"/>
  <c r="O116" i="2"/>
  <c r="O117" i="2"/>
  <c r="O119" i="2"/>
  <c r="O120" i="2"/>
  <c r="O121" i="2"/>
  <c r="O122" i="2"/>
  <c r="O123" i="2"/>
  <c r="O125" i="2"/>
  <c r="O126" i="2"/>
  <c r="O128" i="2"/>
  <c r="O129" i="2"/>
  <c r="O130" i="2"/>
  <c r="O132" i="2"/>
  <c r="O133" i="2"/>
  <c r="O134" i="2"/>
  <c r="O136" i="2"/>
  <c r="O137" i="2"/>
  <c r="O138" i="2"/>
  <c r="O140" i="2"/>
  <c r="O141" i="2"/>
  <c r="O143" i="2"/>
  <c r="O144" i="2"/>
  <c r="O146" i="2"/>
  <c r="O149" i="2"/>
  <c r="O150" i="2"/>
  <c r="O151" i="2"/>
  <c r="O152" i="2"/>
  <c r="O154" i="2"/>
  <c r="O156" i="2"/>
  <c r="O157" i="2"/>
  <c r="O158" i="2"/>
  <c r="O160" i="2"/>
  <c r="O161" i="2"/>
  <c r="O162" i="2"/>
  <c r="O163" i="2"/>
  <c r="O164" i="2"/>
  <c r="O166" i="2"/>
  <c r="O168" i="2"/>
  <c r="O169" i="2"/>
  <c r="O170" i="2"/>
  <c r="O171" i="2"/>
  <c r="O173" i="2"/>
  <c r="O174" i="2"/>
  <c r="O175" i="2"/>
  <c r="O176" i="2"/>
  <c r="O177" i="2"/>
  <c r="O179" i="2"/>
  <c r="O180" i="2"/>
  <c r="O181" i="2"/>
  <c r="O182" i="2"/>
  <c r="O184" i="2"/>
  <c r="O185" i="2"/>
  <c r="O186" i="2"/>
  <c r="O188" i="2"/>
  <c r="O189" i="2"/>
  <c r="O190" i="2"/>
  <c r="O192" i="2"/>
  <c r="O193" i="2"/>
  <c r="O195" i="2"/>
  <c r="O196" i="2"/>
  <c r="O197" i="2"/>
  <c r="O198" i="2"/>
  <c r="O199" i="2"/>
  <c r="O201" i="2"/>
  <c r="O202" i="2"/>
  <c r="O203" i="2"/>
  <c r="O204" i="2"/>
  <c r="O205" i="2"/>
  <c r="O206" i="2"/>
  <c r="O207" i="2"/>
  <c r="O209" i="2"/>
  <c r="N89" i="2"/>
  <c r="N90" i="2"/>
  <c r="N91" i="2"/>
  <c r="N93" i="2"/>
  <c r="N94" i="2"/>
  <c r="N95" i="2"/>
  <c r="N96" i="2"/>
  <c r="N98" i="2"/>
  <c r="N99" i="2"/>
  <c r="N100" i="2"/>
  <c r="N102" i="2"/>
  <c r="N103" i="2"/>
  <c r="N105" i="2"/>
  <c r="N106" i="2"/>
  <c r="N108" i="2"/>
  <c r="N110" i="2"/>
  <c r="N111" i="2"/>
  <c r="N112" i="2"/>
  <c r="N114" i="2"/>
  <c r="N115" i="2"/>
  <c r="N116" i="2"/>
  <c r="N117" i="2"/>
  <c r="N119" i="2"/>
  <c r="N120" i="2"/>
  <c r="N121" i="2"/>
  <c r="N122" i="2"/>
  <c r="N123" i="2"/>
  <c r="N125" i="2"/>
  <c r="N126" i="2"/>
  <c r="N128" i="2"/>
  <c r="N129" i="2"/>
  <c r="N130" i="2"/>
  <c r="N132" i="2"/>
  <c r="N133" i="2"/>
  <c r="N134" i="2"/>
  <c r="N136" i="2"/>
  <c r="N137" i="2"/>
  <c r="N138" i="2"/>
  <c r="N140" i="2"/>
  <c r="N141" i="2"/>
  <c r="N143" i="2"/>
  <c r="N144" i="2"/>
  <c r="N146" i="2"/>
  <c r="N149" i="2"/>
  <c r="N150" i="2"/>
  <c r="N151" i="2"/>
  <c r="N152" i="2"/>
  <c r="N154" i="2"/>
  <c r="N156" i="2"/>
  <c r="N157" i="2"/>
  <c r="N158" i="2"/>
  <c r="N160" i="2"/>
  <c r="N161" i="2"/>
  <c r="N162" i="2"/>
  <c r="N163" i="2"/>
  <c r="N164" i="2"/>
  <c r="N166" i="2"/>
  <c r="N168" i="2"/>
  <c r="N169" i="2"/>
  <c r="N170" i="2"/>
  <c r="N171" i="2"/>
  <c r="N173" i="2"/>
  <c r="N174" i="2"/>
  <c r="N175" i="2"/>
  <c r="N176" i="2"/>
  <c r="N177" i="2"/>
  <c r="N179" i="2"/>
  <c r="N180" i="2"/>
  <c r="N181" i="2"/>
  <c r="N182" i="2"/>
  <c r="N184" i="2"/>
  <c r="N185" i="2"/>
  <c r="N186" i="2"/>
  <c r="N188" i="2"/>
  <c r="N189" i="2"/>
  <c r="N190" i="2"/>
  <c r="N192" i="2"/>
  <c r="N193" i="2"/>
  <c r="N195" i="2"/>
  <c r="N196" i="2"/>
  <c r="N197" i="2"/>
  <c r="N198" i="2"/>
  <c r="N199" i="2"/>
  <c r="N201" i="2"/>
  <c r="N202" i="2"/>
  <c r="N203" i="2"/>
  <c r="N204" i="2"/>
  <c r="N205" i="2"/>
  <c r="N206" i="2"/>
  <c r="N207" i="2"/>
  <c r="N209" i="2"/>
  <c r="M89" i="2"/>
  <c r="M90" i="2"/>
  <c r="M91" i="2"/>
  <c r="M93" i="2"/>
  <c r="M94" i="2"/>
  <c r="M95" i="2"/>
  <c r="M96" i="2"/>
  <c r="M98" i="2"/>
  <c r="M99" i="2"/>
  <c r="M100" i="2"/>
  <c r="M102" i="2"/>
  <c r="M103" i="2"/>
  <c r="M105" i="2"/>
  <c r="M106" i="2"/>
  <c r="M108" i="2"/>
  <c r="M110" i="2"/>
  <c r="M111" i="2"/>
  <c r="M112" i="2"/>
  <c r="M114" i="2"/>
  <c r="M115" i="2"/>
  <c r="M116" i="2"/>
  <c r="M117" i="2"/>
  <c r="M119" i="2"/>
  <c r="M120" i="2"/>
  <c r="M121" i="2"/>
  <c r="M122" i="2"/>
  <c r="M123" i="2"/>
  <c r="M125" i="2"/>
  <c r="M126" i="2"/>
  <c r="M128" i="2"/>
  <c r="M129" i="2"/>
  <c r="M130" i="2"/>
  <c r="M132" i="2"/>
  <c r="M133" i="2"/>
  <c r="M134" i="2"/>
  <c r="M136" i="2"/>
  <c r="M137" i="2"/>
  <c r="M138" i="2"/>
  <c r="M140" i="2"/>
  <c r="M141" i="2"/>
  <c r="M143" i="2"/>
  <c r="M144" i="2"/>
  <c r="M146" i="2"/>
  <c r="M149" i="2"/>
  <c r="M150" i="2"/>
  <c r="M151" i="2"/>
  <c r="M152" i="2"/>
  <c r="M154" i="2"/>
  <c r="M156" i="2"/>
  <c r="M157" i="2"/>
  <c r="M158" i="2"/>
  <c r="M160" i="2"/>
  <c r="M161" i="2"/>
  <c r="M162" i="2"/>
  <c r="M163" i="2"/>
  <c r="M164" i="2"/>
  <c r="M166" i="2"/>
  <c r="M168" i="2"/>
  <c r="M169" i="2"/>
  <c r="M170" i="2"/>
  <c r="M171" i="2"/>
  <c r="M173" i="2"/>
  <c r="M174" i="2"/>
  <c r="M175" i="2"/>
  <c r="M176" i="2"/>
  <c r="M177" i="2"/>
  <c r="M179" i="2"/>
  <c r="M180" i="2"/>
  <c r="M181" i="2"/>
  <c r="M182" i="2"/>
  <c r="M184" i="2"/>
  <c r="M185" i="2"/>
  <c r="M186" i="2"/>
  <c r="M188" i="2"/>
  <c r="M189" i="2"/>
  <c r="M190" i="2"/>
  <c r="M192" i="2"/>
  <c r="M193" i="2"/>
  <c r="M195" i="2"/>
  <c r="M196" i="2"/>
  <c r="M197" i="2"/>
  <c r="M198" i="2"/>
  <c r="M199" i="2"/>
  <c r="M201" i="2"/>
  <c r="M202" i="2"/>
  <c r="M203" i="2"/>
  <c r="M204" i="2"/>
  <c r="M205" i="2"/>
  <c r="M206" i="2"/>
  <c r="M207" i="2"/>
  <c r="M209" i="2"/>
  <c r="L89" i="2"/>
  <c r="L90" i="2"/>
  <c r="L91" i="2"/>
  <c r="L93" i="2"/>
  <c r="L94" i="2"/>
  <c r="L95" i="2"/>
  <c r="L96" i="2"/>
  <c r="L98" i="2"/>
  <c r="L99" i="2"/>
  <c r="L100" i="2"/>
  <c r="L102" i="2"/>
  <c r="L103" i="2"/>
  <c r="L105" i="2"/>
  <c r="L106" i="2"/>
  <c r="L108" i="2"/>
  <c r="L110" i="2"/>
  <c r="L111" i="2"/>
  <c r="L112" i="2"/>
  <c r="L114" i="2"/>
  <c r="L115" i="2"/>
  <c r="L116" i="2"/>
  <c r="L117" i="2"/>
  <c r="L119" i="2"/>
  <c r="L120" i="2"/>
  <c r="L121" i="2"/>
  <c r="L122" i="2"/>
  <c r="L123" i="2"/>
  <c r="L125" i="2"/>
  <c r="L126" i="2"/>
  <c r="L128" i="2"/>
  <c r="L129" i="2"/>
  <c r="L130" i="2"/>
  <c r="L132" i="2"/>
  <c r="L133" i="2"/>
  <c r="L134" i="2"/>
  <c r="L136" i="2"/>
  <c r="L137" i="2"/>
  <c r="L138" i="2"/>
  <c r="L140" i="2"/>
  <c r="L141" i="2"/>
  <c r="L143" i="2"/>
  <c r="L144" i="2"/>
  <c r="L146" i="2"/>
  <c r="L149" i="2"/>
  <c r="L150" i="2"/>
  <c r="L151" i="2"/>
  <c r="L152" i="2"/>
  <c r="L154" i="2"/>
  <c r="L156" i="2"/>
  <c r="L157" i="2"/>
  <c r="L158" i="2"/>
  <c r="L160" i="2"/>
  <c r="L161" i="2"/>
  <c r="L162" i="2"/>
  <c r="L163" i="2"/>
  <c r="L164" i="2"/>
  <c r="L166" i="2"/>
  <c r="L168" i="2"/>
  <c r="L169" i="2"/>
  <c r="L170" i="2"/>
  <c r="L171" i="2"/>
  <c r="L173" i="2"/>
  <c r="L174" i="2"/>
  <c r="L175" i="2"/>
  <c r="L176" i="2"/>
  <c r="L177" i="2"/>
  <c r="L179" i="2"/>
  <c r="L180" i="2"/>
  <c r="L181" i="2"/>
  <c r="L182" i="2"/>
  <c r="L184" i="2"/>
  <c r="L185" i="2"/>
  <c r="L186" i="2"/>
  <c r="L188" i="2"/>
  <c r="L189" i="2"/>
  <c r="L190" i="2"/>
  <c r="L192" i="2"/>
  <c r="L193" i="2"/>
  <c r="L195" i="2"/>
  <c r="L196" i="2"/>
  <c r="L197" i="2"/>
  <c r="L198" i="2"/>
  <c r="L199" i="2"/>
  <c r="L201" i="2"/>
  <c r="L202" i="2"/>
  <c r="L203" i="2"/>
  <c r="L204" i="2"/>
  <c r="L205" i="2"/>
  <c r="L206" i="2"/>
  <c r="L207" i="2"/>
  <c r="L209" i="2"/>
  <c r="K89" i="2"/>
  <c r="K90" i="2"/>
  <c r="K91" i="2"/>
  <c r="K93" i="2"/>
  <c r="K94" i="2"/>
  <c r="K95" i="2"/>
  <c r="K96" i="2"/>
  <c r="K98" i="2"/>
  <c r="K99" i="2"/>
  <c r="K100" i="2"/>
  <c r="K102" i="2"/>
  <c r="K103" i="2"/>
  <c r="K105" i="2"/>
  <c r="K106" i="2"/>
  <c r="K108" i="2"/>
  <c r="K110" i="2"/>
  <c r="K111" i="2"/>
  <c r="K112" i="2"/>
  <c r="K114" i="2"/>
  <c r="K115" i="2"/>
  <c r="K116" i="2"/>
  <c r="K117" i="2"/>
  <c r="K119" i="2"/>
  <c r="K120" i="2"/>
  <c r="K121" i="2"/>
  <c r="K122" i="2"/>
  <c r="K123" i="2"/>
  <c r="K125" i="2"/>
  <c r="K126" i="2"/>
  <c r="K128" i="2"/>
  <c r="K129" i="2"/>
  <c r="K130" i="2"/>
  <c r="K132" i="2"/>
  <c r="K133" i="2"/>
  <c r="K134" i="2"/>
  <c r="K136" i="2"/>
  <c r="K137" i="2"/>
  <c r="K138" i="2"/>
  <c r="K140" i="2"/>
  <c r="K141" i="2"/>
  <c r="K143" i="2"/>
  <c r="K144" i="2"/>
  <c r="K146" i="2"/>
  <c r="K149" i="2"/>
  <c r="K150" i="2"/>
  <c r="K151" i="2"/>
  <c r="K152" i="2"/>
  <c r="K154" i="2"/>
  <c r="K156" i="2"/>
  <c r="K157" i="2"/>
  <c r="K158" i="2"/>
  <c r="K160" i="2"/>
  <c r="K161" i="2"/>
  <c r="K162" i="2"/>
  <c r="K163" i="2"/>
  <c r="K164" i="2"/>
  <c r="K166" i="2"/>
  <c r="K168" i="2"/>
  <c r="K169" i="2"/>
  <c r="K170" i="2"/>
  <c r="K171" i="2"/>
  <c r="K173" i="2"/>
  <c r="K174" i="2"/>
  <c r="K175" i="2"/>
  <c r="K176" i="2"/>
  <c r="K177" i="2"/>
  <c r="K179" i="2"/>
  <c r="K180" i="2"/>
  <c r="K181" i="2"/>
  <c r="K182" i="2"/>
  <c r="K184" i="2"/>
  <c r="K185" i="2"/>
  <c r="K186" i="2"/>
  <c r="K188" i="2"/>
  <c r="K189" i="2"/>
  <c r="K190" i="2"/>
  <c r="K192" i="2"/>
  <c r="K193" i="2"/>
  <c r="K195" i="2"/>
  <c r="K196" i="2"/>
  <c r="K197" i="2"/>
  <c r="K198" i="2"/>
  <c r="K199" i="2"/>
  <c r="K201" i="2"/>
  <c r="K202" i="2"/>
  <c r="K203" i="2"/>
  <c r="K204" i="2"/>
  <c r="K205" i="2"/>
  <c r="K206" i="2"/>
  <c r="K207" i="2"/>
  <c r="K209" i="2"/>
  <c r="J209" i="2"/>
  <c r="J89" i="2"/>
  <c r="J90" i="2"/>
  <c r="J91" i="2"/>
  <c r="J93" i="2"/>
  <c r="J94" i="2"/>
  <c r="J95" i="2"/>
  <c r="J96" i="2"/>
  <c r="J98" i="2"/>
  <c r="J99" i="2"/>
  <c r="J100" i="2"/>
  <c r="J102" i="2"/>
  <c r="J103" i="2"/>
  <c r="J105" i="2"/>
  <c r="J106" i="2"/>
  <c r="J108" i="2"/>
  <c r="J110" i="2"/>
  <c r="J111" i="2"/>
  <c r="J112" i="2"/>
  <c r="J114" i="2"/>
  <c r="J115" i="2"/>
  <c r="J116" i="2"/>
  <c r="J117" i="2"/>
  <c r="J119" i="2"/>
  <c r="J120" i="2"/>
  <c r="J121" i="2"/>
  <c r="J122" i="2"/>
  <c r="J123" i="2"/>
  <c r="J125" i="2"/>
  <c r="J126" i="2"/>
  <c r="J128" i="2"/>
  <c r="J129" i="2"/>
  <c r="J130" i="2"/>
  <c r="J132" i="2"/>
  <c r="J133" i="2"/>
  <c r="J134" i="2"/>
  <c r="J136" i="2"/>
  <c r="J137" i="2"/>
  <c r="J138" i="2"/>
  <c r="J140" i="2"/>
  <c r="J141" i="2"/>
  <c r="J143" i="2"/>
  <c r="J144" i="2"/>
  <c r="J146" i="2"/>
  <c r="J149" i="2"/>
  <c r="J150" i="2"/>
  <c r="J151" i="2"/>
  <c r="J152" i="2"/>
  <c r="J154" i="2"/>
  <c r="J156" i="2"/>
  <c r="J157" i="2"/>
  <c r="J158" i="2"/>
  <c r="J160" i="2"/>
  <c r="J161" i="2"/>
  <c r="J162" i="2"/>
  <c r="J163" i="2"/>
  <c r="J164" i="2"/>
  <c r="J166" i="2"/>
  <c r="J168" i="2"/>
  <c r="J169" i="2"/>
  <c r="J170" i="2"/>
  <c r="J171" i="2"/>
  <c r="J173" i="2"/>
  <c r="J174" i="2"/>
  <c r="J175" i="2"/>
  <c r="J176" i="2"/>
  <c r="J177" i="2"/>
  <c r="J179" i="2"/>
  <c r="J180" i="2"/>
  <c r="J181" i="2"/>
  <c r="J182" i="2"/>
  <c r="J184" i="2"/>
  <c r="J185" i="2"/>
  <c r="J186" i="2"/>
  <c r="J188" i="2"/>
  <c r="J189" i="2"/>
  <c r="J190" i="2"/>
  <c r="J192" i="2"/>
  <c r="J193" i="2"/>
  <c r="J195" i="2"/>
  <c r="J196" i="2"/>
  <c r="J197" i="2"/>
  <c r="J198" i="2"/>
  <c r="J199" i="2"/>
  <c r="J201" i="2"/>
  <c r="J202" i="2"/>
  <c r="J203" i="2"/>
  <c r="J204" i="2"/>
  <c r="J205" i="2"/>
  <c r="J206" i="2"/>
  <c r="J207" i="2"/>
  <c r="I209" i="2"/>
  <c r="I89" i="2"/>
  <c r="I90" i="2"/>
  <c r="I91" i="2"/>
  <c r="I93" i="2"/>
  <c r="I94" i="2"/>
  <c r="I95" i="2"/>
  <c r="I96" i="2"/>
  <c r="I98" i="2"/>
  <c r="I99" i="2"/>
  <c r="I100" i="2"/>
  <c r="I102" i="2"/>
  <c r="I103" i="2"/>
  <c r="I105" i="2"/>
  <c r="I106" i="2"/>
  <c r="I108" i="2"/>
  <c r="I110" i="2"/>
  <c r="I111" i="2"/>
  <c r="I112" i="2"/>
  <c r="I114" i="2"/>
  <c r="I115" i="2"/>
  <c r="I116" i="2"/>
  <c r="I117" i="2"/>
  <c r="I119" i="2"/>
  <c r="I120" i="2"/>
  <c r="I121" i="2"/>
  <c r="I122" i="2"/>
  <c r="I123" i="2"/>
  <c r="I125" i="2"/>
  <c r="I126" i="2"/>
  <c r="I128" i="2"/>
  <c r="I129" i="2"/>
  <c r="I130" i="2"/>
  <c r="I132" i="2"/>
  <c r="I133" i="2"/>
  <c r="I134" i="2"/>
  <c r="I136" i="2"/>
  <c r="I137" i="2"/>
  <c r="I138" i="2"/>
  <c r="I140" i="2"/>
  <c r="I141" i="2"/>
  <c r="I143" i="2"/>
  <c r="I144" i="2"/>
  <c r="I146" i="2"/>
  <c r="I149" i="2"/>
  <c r="I150" i="2"/>
  <c r="I151" i="2"/>
  <c r="I152" i="2"/>
  <c r="I154" i="2"/>
  <c r="I156" i="2"/>
  <c r="I157" i="2"/>
  <c r="I158" i="2"/>
  <c r="I160" i="2"/>
  <c r="I161" i="2"/>
  <c r="I162" i="2"/>
  <c r="I163" i="2"/>
  <c r="I164" i="2"/>
  <c r="I166" i="2"/>
  <c r="I168" i="2"/>
  <c r="I169" i="2"/>
  <c r="I170" i="2"/>
  <c r="I171" i="2"/>
  <c r="I173" i="2"/>
  <c r="I174" i="2"/>
  <c r="I175" i="2"/>
  <c r="I176" i="2"/>
  <c r="I177" i="2"/>
  <c r="I179" i="2"/>
  <c r="I180" i="2"/>
  <c r="I181" i="2"/>
  <c r="I182" i="2"/>
  <c r="I184" i="2"/>
  <c r="I185" i="2"/>
  <c r="I186" i="2"/>
  <c r="I188" i="2"/>
  <c r="I189" i="2"/>
  <c r="I190" i="2"/>
  <c r="I192" i="2"/>
  <c r="I193" i="2"/>
  <c r="I195" i="2"/>
  <c r="I196" i="2"/>
  <c r="I197" i="2"/>
  <c r="I198" i="2"/>
  <c r="I199" i="2"/>
  <c r="I201" i="2"/>
  <c r="I202" i="2"/>
  <c r="I203" i="2"/>
  <c r="I204" i="2"/>
  <c r="I205" i="2"/>
  <c r="I206" i="2"/>
  <c r="I207" i="2"/>
  <c r="D208" i="2"/>
  <c r="F208" i="2" l="1"/>
  <c r="D151" i="2"/>
  <c r="D119" i="2"/>
  <c r="D206" i="2"/>
  <c r="D115" i="2"/>
  <c r="D207" i="2"/>
  <c r="H184" i="2"/>
  <c r="H103" i="2"/>
  <c r="H198" i="2"/>
  <c r="H121" i="2"/>
  <c r="D157" i="2"/>
  <c r="H206" i="2"/>
  <c r="H169" i="2"/>
  <c r="H149" i="2"/>
  <c r="H190" i="2"/>
  <c r="H177" i="2"/>
  <c r="H117" i="2"/>
  <c r="H174" i="2"/>
  <c r="H116" i="2"/>
  <c r="D190" i="2"/>
  <c r="D177" i="2"/>
  <c r="D195" i="2"/>
  <c r="H141" i="2"/>
  <c r="D91" i="2"/>
  <c r="H166" i="2"/>
  <c r="D146" i="2"/>
  <c r="H106" i="2"/>
  <c r="H196" i="2"/>
  <c r="H168" i="2"/>
  <c r="D144" i="2"/>
  <c r="D130" i="2"/>
  <c r="H199" i="2"/>
  <c r="D202" i="2"/>
  <c r="D134" i="2"/>
  <c r="D185" i="2"/>
  <c r="H185" i="2"/>
  <c r="D152" i="2"/>
  <c r="D169" i="2"/>
  <c r="D122" i="2"/>
  <c r="D175" i="2"/>
  <c r="D162" i="2"/>
  <c r="D180" i="2"/>
  <c r="H105" i="2"/>
  <c r="H98" i="2"/>
  <c r="D129" i="2"/>
  <c r="D133" i="2"/>
  <c r="H170" i="2"/>
  <c r="D102" i="2"/>
  <c r="D182" i="2"/>
  <c r="D158" i="2"/>
  <c r="D196" i="2"/>
  <c r="D90" i="2"/>
  <c r="D132" i="2"/>
  <c r="D171" i="2"/>
  <c r="D184" i="2"/>
  <c r="H186" i="2"/>
  <c r="H140" i="2"/>
  <c r="H151" i="2"/>
  <c r="D117" i="2"/>
  <c r="D121" i="2"/>
  <c r="D179" i="2"/>
  <c r="D141" i="2"/>
  <c r="H163" i="2"/>
  <c r="D111" i="2"/>
  <c r="D201" i="2"/>
  <c r="D100" i="2"/>
  <c r="D160" i="2"/>
  <c r="H192" i="2"/>
  <c r="D137" i="2"/>
  <c r="H179" i="2"/>
  <c r="D108" i="2"/>
  <c r="D204" i="2"/>
  <c r="H146" i="2"/>
  <c r="D114" i="2"/>
  <c r="H115" i="2"/>
  <c r="H147" i="2"/>
  <c r="H128" i="2"/>
  <c r="D161" i="2"/>
  <c r="D128" i="2"/>
  <c r="H122" i="2"/>
  <c r="D205" i="2"/>
  <c r="D103" i="2"/>
  <c r="D123" i="2"/>
  <c r="H193" i="2"/>
  <c r="H156" i="2"/>
  <c r="D192" i="2"/>
  <c r="H144" i="2"/>
  <c r="D163" i="2"/>
  <c r="H96" i="2"/>
  <c r="H203" i="2"/>
  <c r="H114" i="2"/>
  <c r="H138" i="2"/>
  <c r="D98" i="2"/>
  <c r="H125" i="2"/>
  <c r="H205" i="2"/>
  <c r="D209" i="2"/>
  <c r="D181" i="2"/>
  <c r="H181" i="2"/>
  <c r="D95" i="2"/>
  <c r="D112" i="2"/>
  <c r="H120" i="2"/>
  <c r="H173" i="2"/>
  <c r="D193" i="2"/>
  <c r="H94" i="2"/>
  <c r="D140" i="2"/>
  <c r="D168" i="2"/>
  <c r="D156" i="2"/>
  <c r="H180" i="2"/>
  <c r="H143" i="2"/>
  <c r="H161" i="2"/>
  <c r="D138" i="2"/>
  <c r="D96" i="2"/>
  <c r="H175" i="2"/>
  <c r="H93" i="2"/>
  <c r="H158" i="2"/>
  <c r="D143" i="2"/>
  <c r="D173" i="2"/>
  <c r="H91" i="2"/>
  <c r="H100" i="2"/>
  <c r="D136" i="2"/>
  <c r="H111" i="2"/>
  <c r="H154" i="2"/>
  <c r="H201" i="2"/>
  <c r="H132" i="2"/>
  <c r="H202" i="2"/>
  <c r="H90" i="2"/>
  <c r="D174" i="2"/>
  <c r="D199" i="2"/>
  <c r="D186" i="2"/>
  <c r="H99" i="2"/>
  <c r="H176" i="2"/>
  <c r="H133" i="2"/>
  <c r="H197" i="2"/>
  <c r="H150" i="2"/>
  <c r="H209" i="2"/>
  <c r="H137" i="2"/>
  <c r="D150" i="2"/>
  <c r="D110" i="2"/>
  <c r="H110" i="2"/>
  <c r="D189" i="2"/>
  <c r="D149" i="2"/>
  <c r="D164" i="2"/>
  <c r="H123" i="2"/>
  <c r="H119" i="2"/>
  <c r="D125" i="2"/>
  <c r="D203" i="2"/>
  <c r="H162" i="2"/>
  <c r="H195" i="2"/>
  <c r="H171" i="2"/>
  <c r="H108" i="2"/>
  <c r="D99" i="2"/>
  <c r="H207" i="2"/>
  <c r="H102" i="2"/>
  <c r="D147" i="2"/>
  <c r="D120" i="2"/>
  <c r="D198" i="2"/>
  <c r="D166" i="2"/>
  <c r="D93" i="2"/>
  <c r="H126" i="2"/>
  <c r="D176" i="2"/>
  <c r="D116" i="2"/>
  <c r="D170" i="2"/>
  <c r="H182" i="2"/>
  <c r="H188" i="2"/>
  <c r="H129" i="2"/>
  <c r="H95" i="2"/>
  <c r="H164" i="2"/>
  <c r="D94" i="2"/>
  <c r="H112" i="2"/>
  <c r="D188" i="2"/>
  <c r="D197" i="2"/>
  <c r="H130" i="2"/>
  <c r="D154" i="2"/>
  <c r="H134" i="2"/>
  <c r="H152" i="2"/>
  <c r="H204" i="2"/>
  <c r="H157" i="2"/>
  <c r="H136" i="2"/>
  <c r="H160" i="2"/>
  <c r="D105" i="2"/>
  <c r="D126" i="2"/>
  <c r="F126" i="2" l="1"/>
  <c r="F105" i="2"/>
  <c r="F154" i="2"/>
  <c r="F197" i="2"/>
  <c r="F188" i="2"/>
  <c r="F94" i="2"/>
  <c r="F116" i="2"/>
  <c r="F93" i="2"/>
  <c r="F198" i="2"/>
  <c r="F147" i="2"/>
  <c r="F99" i="2"/>
  <c r="F203" i="2"/>
  <c r="F125" i="2"/>
  <c r="F164" i="2"/>
  <c r="F149" i="2"/>
  <c r="F189" i="2"/>
  <c r="F110" i="2"/>
  <c r="F150" i="2"/>
  <c r="F186" i="2"/>
  <c r="F199" i="2"/>
  <c r="F174" i="2"/>
  <c r="F136" i="2"/>
  <c r="F173" i="2"/>
  <c r="F143" i="2"/>
  <c r="F96" i="2"/>
  <c r="F138" i="2"/>
  <c r="F156" i="2"/>
  <c r="F168" i="2"/>
  <c r="F140" i="2"/>
  <c r="F193" i="2"/>
  <c r="F112" i="2"/>
  <c r="F95" i="2"/>
  <c r="F181" i="2"/>
  <c r="F209" i="2"/>
  <c r="F98" i="2"/>
  <c r="F163" i="2"/>
  <c r="F192" i="2"/>
  <c r="F123" i="2"/>
  <c r="F103" i="2"/>
  <c r="F205" i="2"/>
  <c r="F128" i="2"/>
  <c r="F161" i="2"/>
  <c r="F114" i="2"/>
  <c r="F204" i="2"/>
  <c r="F108" i="2"/>
  <c r="F137" i="2"/>
  <c r="F160" i="2"/>
  <c r="F100" i="2"/>
  <c r="F201" i="2"/>
  <c r="F111" i="2"/>
  <c r="F141" i="2"/>
  <c r="F179" i="2"/>
  <c r="F121" i="2"/>
  <c r="F117" i="2"/>
  <c r="F184" i="2"/>
  <c r="F171" i="2"/>
  <c r="F90" i="2"/>
  <c r="F196" i="2"/>
  <c r="F158" i="2"/>
  <c r="F182" i="2"/>
  <c r="F102" i="2"/>
  <c r="F129" i="2"/>
  <c r="F180" i="2"/>
  <c r="F162" i="2"/>
  <c r="F175" i="2"/>
  <c r="F122" i="2"/>
  <c r="F169" i="2"/>
  <c r="F152" i="2"/>
  <c r="F185" i="2"/>
  <c r="F134" i="2"/>
  <c r="F202" i="2"/>
  <c r="F130" i="2"/>
  <c r="F144" i="2"/>
  <c r="F146" i="2"/>
  <c r="F91" i="2"/>
  <c r="F195" i="2"/>
  <c r="F177" i="2"/>
  <c r="F190" i="2"/>
  <c r="F157" i="2"/>
  <c r="F207" i="2"/>
  <c r="F115" i="2"/>
  <c r="F206" i="2"/>
  <c r="F119" i="2"/>
  <c r="F151" i="2"/>
</calcChain>
</file>

<file path=xl/sharedStrings.xml><?xml version="1.0" encoding="utf-8"?>
<sst xmlns="http://schemas.openxmlformats.org/spreadsheetml/2006/main" count="1590" uniqueCount="716">
  <si>
    <t>Vol (21d)</t>
  </si>
  <si>
    <t>P/L</t>
  </si>
  <si>
    <t>DY</t>
  </si>
  <si>
    <t>ABEV3</t>
  </si>
  <si>
    <t>AMBEV S/A ON</t>
  </si>
  <si>
    <t>BBAS3</t>
  </si>
  <si>
    <t>BRASIL ON</t>
  </si>
  <si>
    <t>BBDC4</t>
  </si>
  <si>
    <t>BRADESCO PN</t>
  </si>
  <si>
    <t>BBSE3</t>
  </si>
  <si>
    <t>BBSEGURIDADE ON</t>
  </si>
  <si>
    <t>BRAP4</t>
  </si>
  <si>
    <t>BRADESPAR PN</t>
  </si>
  <si>
    <t>BRFS3</t>
  </si>
  <si>
    <t>BRF SA ON</t>
  </si>
  <si>
    <t>BRKM5</t>
  </si>
  <si>
    <t>BRASKEM PNA</t>
  </si>
  <si>
    <t>BRML3</t>
  </si>
  <si>
    <t>BR MALLS PAR ON</t>
  </si>
  <si>
    <t>CCRO3</t>
  </si>
  <si>
    <t>CCR SA ON</t>
  </si>
  <si>
    <t>CIEL3</t>
  </si>
  <si>
    <t>CIELO ON</t>
  </si>
  <si>
    <t>CMIG4</t>
  </si>
  <si>
    <t>CEMIG PN</t>
  </si>
  <si>
    <t>CSAN3</t>
  </si>
  <si>
    <t>COSAN ON</t>
  </si>
  <si>
    <t>CSNA3</t>
  </si>
  <si>
    <t>SID NACIONAL ON</t>
  </si>
  <si>
    <t>Siderurgia</t>
  </si>
  <si>
    <t>CYRE3</t>
  </si>
  <si>
    <t>CYRELA REALT ON</t>
  </si>
  <si>
    <t>ECOR3</t>
  </si>
  <si>
    <t>ECORODOVIAS ON</t>
  </si>
  <si>
    <t>EGIE3</t>
  </si>
  <si>
    <t>ENGIE BRASIL ON</t>
  </si>
  <si>
    <t>EMBR3</t>
  </si>
  <si>
    <t>EMBRAER ON</t>
  </si>
  <si>
    <t>ENBR3</t>
  </si>
  <si>
    <t>ENERGIAS BR ON</t>
  </si>
  <si>
    <t>EQTL3</t>
  </si>
  <si>
    <t>EQUATORIAL ON</t>
  </si>
  <si>
    <t>Papel e Celulose</t>
  </si>
  <si>
    <t>GGBR4</t>
  </si>
  <si>
    <t>GERDAU PN</t>
  </si>
  <si>
    <t>GOAU4</t>
  </si>
  <si>
    <t>GERDAU MET PN</t>
  </si>
  <si>
    <t>HYPE3</t>
  </si>
  <si>
    <t>ITSA4</t>
  </si>
  <si>
    <t>ITAUSA PN</t>
  </si>
  <si>
    <t>ITUB4</t>
  </si>
  <si>
    <t>ITAUUNIBANCO PN</t>
  </si>
  <si>
    <t>JBSS3</t>
  </si>
  <si>
    <t>JBS ON</t>
  </si>
  <si>
    <t>KLBN11</t>
  </si>
  <si>
    <t>KLABIN S/A UNT</t>
  </si>
  <si>
    <t>LAME4</t>
  </si>
  <si>
    <t>LOJAS AMERIC PN</t>
  </si>
  <si>
    <t>LREN3</t>
  </si>
  <si>
    <t>LOJAS RENNER ON</t>
  </si>
  <si>
    <t>MRFG3</t>
  </si>
  <si>
    <t>MARFRIG ON</t>
  </si>
  <si>
    <t>MRVE3</t>
  </si>
  <si>
    <t>MRV ON</t>
  </si>
  <si>
    <t>MULT3</t>
  </si>
  <si>
    <t>MULTIPLAN ON</t>
  </si>
  <si>
    <t>PETR4</t>
  </si>
  <si>
    <t>PETROBRAS PN</t>
  </si>
  <si>
    <t>QUAL3</t>
  </si>
  <si>
    <t>QUALICORP ON</t>
  </si>
  <si>
    <t>RADL3</t>
  </si>
  <si>
    <t>RAIADROGASIL ON</t>
  </si>
  <si>
    <t>RAIL3</t>
  </si>
  <si>
    <t>RUMO S.A. ON</t>
  </si>
  <si>
    <t>RENT3</t>
  </si>
  <si>
    <t>LOCALIZA ON</t>
  </si>
  <si>
    <t>SANB11</t>
  </si>
  <si>
    <t>SANTANDER BR UNT</t>
  </si>
  <si>
    <t>SBSP3</t>
  </si>
  <si>
    <t>SABESP ON</t>
  </si>
  <si>
    <t>SMLS3</t>
  </si>
  <si>
    <t>SMILES ON</t>
  </si>
  <si>
    <t>TAEE11</t>
  </si>
  <si>
    <t>TAESA UNT</t>
  </si>
  <si>
    <t>TIMP3</t>
  </si>
  <si>
    <t>TIM PART S/A ON</t>
  </si>
  <si>
    <t>UGPA3</t>
  </si>
  <si>
    <t>ULTRAPAR ON</t>
  </si>
  <si>
    <t>USIM5</t>
  </si>
  <si>
    <t>USIMINAS PNA</t>
  </si>
  <si>
    <t>VALE3</t>
  </si>
  <si>
    <t>VALE ON</t>
  </si>
  <si>
    <t>VIVT4</t>
  </si>
  <si>
    <t>TELEF BRASIL PN</t>
  </si>
  <si>
    <t>WEGE3</t>
  </si>
  <si>
    <t>WEG ON</t>
  </si>
  <si>
    <t>Performance da Ação</t>
  </si>
  <si>
    <t>Código</t>
  </si>
  <si>
    <t>Neutro</t>
  </si>
  <si>
    <t>Última Cotação</t>
  </si>
  <si>
    <t>POMO4</t>
  </si>
  <si>
    <t>UCAS3</t>
  </si>
  <si>
    <t>MGLU3</t>
  </si>
  <si>
    <t>TPIS3</t>
  </si>
  <si>
    <t>MARCOPOLO PN</t>
  </si>
  <si>
    <t>Construção Civil</t>
  </si>
  <si>
    <t>-</t>
  </si>
  <si>
    <t>SUZB3</t>
  </si>
  <si>
    <t>FLRY3</t>
  </si>
  <si>
    <t>FLEURY ON</t>
  </si>
  <si>
    <t>IGTA3</t>
  </si>
  <si>
    <t>IGUATEMI ON</t>
  </si>
  <si>
    <t>MAGAZ LUIZA ON</t>
  </si>
  <si>
    <t>AMAR3</t>
  </si>
  <si>
    <t>UNIP6</t>
  </si>
  <si>
    <t>ROMI3</t>
  </si>
  <si>
    <t>HGTX3</t>
  </si>
  <si>
    <t>B3SA3</t>
  </si>
  <si>
    <t>VLID3</t>
  </si>
  <si>
    <t>VALID ON</t>
  </si>
  <si>
    <t>Min (52s)</t>
  </si>
  <si>
    <t>B3</t>
  </si>
  <si>
    <t>BTOW3</t>
  </si>
  <si>
    <t>B2W DIGITAL ON</t>
  </si>
  <si>
    <t>CVCB3</t>
  </si>
  <si>
    <t>CVC BRASIL ON</t>
  </si>
  <si>
    <t>GOLL4</t>
  </si>
  <si>
    <t>GOL PN</t>
  </si>
  <si>
    <t>P/VPA</t>
  </si>
  <si>
    <t>VIAVAREJO ON</t>
  </si>
  <si>
    <t>VVAR3</t>
  </si>
  <si>
    <t>BRDT3</t>
  </si>
  <si>
    <t>SLCE3</t>
  </si>
  <si>
    <t>TUPY ON</t>
  </si>
  <si>
    <t>Material de Transporte</t>
  </si>
  <si>
    <t>TRPL4</t>
  </si>
  <si>
    <t>TUPY3</t>
  </si>
  <si>
    <t>VARANO</t>
  </si>
  <si>
    <t>AZUL4</t>
  </si>
  <si>
    <t>AZUL PN</t>
  </si>
  <si>
    <t>IRBR3</t>
  </si>
  <si>
    <t>IRBBRASIL RE ON</t>
  </si>
  <si>
    <t>ENAT3</t>
  </si>
  <si>
    <t>YDUQ3</t>
  </si>
  <si>
    <t>BPAC11</t>
  </si>
  <si>
    <t>BTGP BANCO UNT</t>
  </si>
  <si>
    <t>GNDI3</t>
  </si>
  <si>
    <t>INTERMEDICA ON</t>
  </si>
  <si>
    <t>COGN3</t>
  </si>
  <si>
    <t>ELET3</t>
  </si>
  <si>
    <t>ELETROBRAS ON</t>
  </si>
  <si>
    <t>MEAL3</t>
  </si>
  <si>
    <t>LINX3</t>
  </si>
  <si>
    <t>PARD3</t>
  </si>
  <si>
    <t>LINX ON</t>
  </si>
  <si>
    <t>IHPARDINI ON</t>
  </si>
  <si>
    <t>Revisão</t>
  </si>
  <si>
    <t>NTCO3</t>
  </si>
  <si>
    <t>MOVI3</t>
  </si>
  <si>
    <t>MOVIDA ON</t>
  </si>
  <si>
    <t>Indicação da Empresa</t>
  </si>
  <si>
    <t>Múltiplos - Indicador de Mercado</t>
  </si>
  <si>
    <t>Setores / Companhias</t>
  </si>
  <si>
    <t>Up Side</t>
  </si>
  <si>
    <t>Parecer</t>
  </si>
  <si>
    <t xml:space="preserve">Var% 2020 </t>
  </si>
  <si>
    <t>Max(52s)</t>
  </si>
  <si>
    <t>ROE</t>
  </si>
  <si>
    <t>Vol(21d)</t>
  </si>
  <si>
    <t>Açúcar e Alcool</t>
  </si>
  <si>
    <t>Sao Martinho</t>
  </si>
  <si>
    <t>SMTO3</t>
  </si>
  <si>
    <t>Agrícola / Fertilizantes</t>
  </si>
  <si>
    <t>Fer Heringer</t>
  </si>
  <si>
    <t>FHER3</t>
  </si>
  <si>
    <t>SLC Agricola</t>
  </si>
  <si>
    <t>TESA3</t>
  </si>
  <si>
    <t>Alimentos / Abatedouros</t>
  </si>
  <si>
    <t>BRF SA</t>
  </si>
  <si>
    <t>JBS</t>
  </si>
  <si>
    <t>Marfrig</t>
  </si>
  <si>
    <t>Minerva</t>
  </si>
  <si>
    <t>BEEF3</t>
  </si>
  <si>
    <t xml:space="preserve">Alimentos / </t>
  </si>
  <si>
    <t>Camil</t>
  </si>
  <si>
    <t>CAML3</t>
  </si>
  <si>
    <t>M.Diasbranco</t>
  </si>
  <si>
    <t>MDIA3</t>
  </si>
  <si>
    <t>Aluguel de Veículos / Frota</t>
  </si>
  <si>
    <t>Localiza</t>
  </si>
  <si>
    <t>Locamerica</t>
  </si>
  <si>
    <t>LCAM3</t>
  </si>
  <si>
    <t>Movida</t>
  </si>
  <si>
    <t>Autopeças</t>
  </si>
  <si>
    <t>Fras-Le</t>
  </si>
  <si>
    <t>FRAS3</t>
  </si>
  <si>
    <t>Iochp-Maxion</t>
  </si>
  <si>
    <t>MYPK3</t>
  </si>
  <si>
    <t>Metal Leve</t>
  </si>
  <si>
    <t>LEVE3</t>
  </si>
  <si>
    <t>Tupy</t>
  </si>
  <si>
    <t>Bancos de Nicho</t>
  </si>
  <si>
    <t>Banco ABC Brasil</t>
  </si>
  <si>
    <t>ABCB4</t>
  </si>
  <si>
    <t>BTG Pactual</t>
  </si>
  <si>
    <t>IDVL4</t>
  </si>
  <si>
    <t>Banco Inter</t>
  </si>
  <si>
    <t>BIDI11</t>
  </si>
  <si>
    <t>BPAN4</t>
  </si>
  <si>
    <t>Pine</t>
  </si>
  <si>
    <t>PINE4</t>
  </si>
  <si>
    <t>Bancos de Varejo</t>
  </si>
  <si>
    <t>Bradesco</t>
  </si>
  <si>
    <t>Banco do Brasil</t>
  </si>
  <si>
    <t>Itaúsa</t>
  </si>
  <si>
    <t>Itaú</t>
  </si>
  <si>
    <t>Santander</t>
  </si>
  <si>
    <t>Bebidas</t>
  </si>
  <si>
    <t>Ambev S/A</t>
  </si>
  <si>
    <t>Bens de Capital / Infra Estrutura</t>
  </si>
  <si>
    <t>Inds Romi</t>
  </si>
  <si>
    <t>Weg</t>
  </si>
  <si>
    <t>Calçados</t>
  </si>
  <si>
    <t>Alpargatas</t>
  </si>
  <si>
    <t>ALPA4</t>
  </si>
  <si>
    <t>Arezzo Co</t>
  </si>
  <si>
    <t>ARZZ3</t>
  </si>
  <si>
    <t>Grendene</t>
  </si>
  <si>
    <t>GRND3</t>
  </si>
  <si>
    <t>Cias Aéreas</t>
  </si>
  <si>
    <t>Azul</t>
  </si>
  <si>
    <t>Gol</t>
  </si>
  <si>
    <t>Comércio Farmaceutico</t>
  </si>
  <si>
    <t>Profarma</t>
  </si>
  <si>
    <t>PFRM3</t>
  </si>
  <si>
    <t>RaiaDrogasil</t>
  </si>
  <si>
    <t>Concessões de Infra-Estrutura</t>
  </si>
  <si>
    <t>CCR</t>
  </si>
  <si>
    <t>Ecorodovias</t>
  </si>
  <si>
    <t>Triunfo</t>
  </si>
  <si>
    <t>Cyrela</t>
  </si>
  <si>
    <t>Even</t>
  </si>
  <si>
    <t>EVEN3</t>
  </si>
  <si>
    <t>Eztec</t>
  </si>
  <si>
    <t>EZTC3</t>
  </si>
  <si>
    <t>Gafisa</t>
  </si>
  <si>
    <t>GFSA3</t>
  </si>
  <si>
    <t>Helbor</t>
  </si>
  <si>
    <t>HBOR3</t>
  </si>
  <si>
    <t>MRV</t>
  </si>
  <si>
    <t>PDGR3</t>
  </si>
  <si>
    <t>Direcional</t>
  </si>
  <si>
    <t>DIRR3</t>
  </si>
  <si>
    <t>Tenda</t>
  </si>
  <si>
    <t>TEND3</t>
  </si>
  <si>
    <t>Trisul</t>
  </si>
  <si>
    <t>TRIS3</t>
  </si>
  <si>
    <t>Distribuição de Óleo e Gás</t>
  </si>
  <si>
    <t>BR Distribuidora</t>
  </si>
  <si>
    <t>Cosan</t>
  </si>
  <si>
    <t>CGAS5</t>
  </si>
  <si>
    <t>Ultrapar</t>
  </si>
  <si>
    <t>Educacional</t>
  </si>
  <si>
    <t>Anima Educação</t>
  </si>
  <si>
    <t>ANIM3</t>
  </si>
  <si>
    <t>YDUQS</t>
  </si>
  <si>
    <t>Cogna</t>
  </si>
  <si>
    <t>Ser Educacional</t>
  </si>
  <si>
    <t>SEER3</t>
  </si>
  <si>
    <t>Eletroeletrônicos</t>
  </si>
  <si>
    <t>Positivo Inf</t>
  </si>
  <si>
    <t>POSI3</t>
  </si>
  <si>
    <t>Energia / Distribuição</t>
  </si>
  <si>
    <t>Energias BR</t>
  </si>
  <si>
    <t>Energisa</t>
  </si>
  <si>
    <t>ENGI11</t>
  </si>
  <si>
    <t>Eneva</t>
  </si>
  <si>
    <t>ENEV3</t>
  </si>
  <si>
    <t>Equatorial</t>
  </si>
  <si>
    <t>Light</t>
  </si>
  <si>
    <t>LIGT3</t>
  </si>
  <si>
    <t>Energia / Geração</t>
  </si>
  <si>
    <t>AES Tiete</t>
  </si>
  <si>
    <t>TIET11</t>
  </si>
  <si>
    <t>Cesp</t>
  </si>
  <si>
    <t>CESP6</t>
  </si>
  <si>
    <t>Engie Brasil</t>
  </si>
  <si>
    <t>Energia / Integradas</t>
  </si>
  <si>
    <t>Cemig</t>
  </si>
  <si>
    <t>Copel</t>
  </si>
  <si>
    <t>CPLE6</t>
  </si>
  <si>
    <t>CPFL Energia</t>
  </si>
  <si>
    <t>CPFE3</t>
  </si>
  <si>
    <t>Eletrobras</t>
  </si>
  <si>
    <t>Energia / Transmissão</t>
  </si>
  <si>
    <t>Alupar</t>
  </si>
  <si>
    <t>ALUP11</t>
  </si>
  <si>
    <t>Taesa</t>
  </si>
  <si>
    <t>Tran Paulist</t>
  </si>
  <si>
    <t>Higiene / Farma / Limpeza</t>
  </si>
  <si>
    <t>Hypermarcas</t>
  </si>
  <si>
    <t>Natura</t>
  </si>
  <si>
    <t>Imobiliário</t>
  </si>
  <si>
    <t>BR Brokers</t>
  </si>
  <si>
    <t>BBRK3</t>
  </si>
  <si>
    <t>LPS Brasil</t>
  </si>
  <si>
    <t>LPSB3</t>
  </si>
  <si>
    <t>Ind. Aeronautica</t>
  </si>
  <si>
    <t>Embraer</t>
  </si>
  <si>
    <t>Locação Comercial</t>
  </si>
  <si>
    <t>BR Properties</t>
  </si>
  <si>
    <t>BRPR3</t>
  </si>
  <si>
    <t>CCP</t>
  </si>
  <si>
    <t>CCPR3</t>
  </si>
  <si>
    <t>Sao Carlos</t>
  </si>
  <si>
    <t>SCAR3</t>
  </si>
  <si>
    <t>Logística / Transportes</t>
  </si>
  <si>
    <t>Cosan Logística</t>
  </si>
  <si>
    <t>RLOG3</t>
  </si>
  <si>
    <t>JSL</t>
  </si>
  <si>
    <t>JSLG3</t>
  </si>
  <si>
    <t>Rumo</t>
  </si>
  <si>
    <t>Tegma</t>
  </si>
  <si>
    <t>TGMA3</t>
  </si>
  <si>
    <t>Material de Construção</t>
  </si>
  <si>
    <t>Duratex</t>
  </si>
  <si>
    <t>DTEX3</t>
  </si>
  <si>
    <t>Eternit</t>
  </si>
  <si>
    <t>ETER3</t>
  </si>
  <si>
    <t>Eucatex</t>
  </si>
  <si>
    <t>EUCA4</t>
  </si>
  <si>
    <t>Portobello</t>
  </si>
  <si>
    <t>PTBL3</t>
  </si>
  <si>
    <t>Unicasa</t>
  </si>
  <si>
    <t>Marcopolo</t>
  </si>
  <si>
    <t>Randon Part</t>
  </si>
  <si>
    <t>RAPT4</t>
  </si>
  <si>
    <t>Medicina Diagnóstica</t>
  </si>
  <si>
    <t>Alliar</t>
  </si>
  <si>
    <t>AALR3</t>
  </si>
  <si>
    <t>DASA3</t>
  </si>
  <si>
    <t>Fleury</t>
  </si>
  <si>
    <t>Hermes Pardini</t>
  </si>
  <si>
    <t>Metalurgia</t>
  </si>
  <si>
    <t>Kepler Weber</t>
  </si>
  <si>
    <t>KEPL3</t>
  </si>
  <si>
    <t>Paranapanema</t>
  </si>
  <si>
    <t>PMAM3</t>
  </si>
  <si>
    <t>Mineração</t>
  </si>
  <si>
    <t>Bradespar</t>
  </si>
  <si>
    <t>Ferbasa</t>
  </si>
  <si>
    <t>FESA4</t>
  </si>
  <si>
    <t>Vale</t>
  </si>
  <si>
    <t>Klabin</t>
  </si>
  <si>
    <t>Suzano</t>
  </si>
  <si>
    <t>Petróleo</t>
  </si>
  <si>
    <t>Petrobras</t>
  </si>
  <si>
    <t>Enauta</t>
  </si>
  <si>
    <t>Petroquímico</t>
  </si>
  <si>
    <t>Braskem</t>
  </si>
  <si>
    <t>Planos de Saúde</t>
  </si>
  <si>
    <t>Hapvida</t>
  </si>
  <si>
    <t>HAPV3</t>
  </si>
  <si>
    <t>Intermedica</t>
  </si>
  <si>
    <t>Odontoprev</t>
  </si>
  <si>
    <t>ODPV3</t>
  </si>
  <si>
    <t>Qualicorp</t>
  </si>
  <si>
    <t>Programas de Fidelidade</t>
  </si>
  <si>
    <t>Smiles</t>
  </si>
  <si>
    <t>Saneamento Básico</t>
  </si>
  <si>
    <t>Copasa</t>
  </si>
  <si>
    <t>CSMG3</t>
  </si>
  <si>
    <t>Sabesp</t>
  </si>
  <si>
    <t>Sanepar</t>
  </si>
  <si>
    <t>SAPR11</t>
  </si>
  <si>
    <t>Seguros</t>
  </si>
  <si>
    <t>BB Seguridade</t>
  </si>
  <si>
    <t>IRB Brasil</t>
  </si>
  <si>
    <t>Porto Seguro</t>
  </si>
  <si>
    <t>PSSA3</t>
  </si>
  <si>
    <t>Sul America</t>
  </si>
  <si>
    <t>SULA11</t>
  </si>
  <si>
    <t>Wiz</t>
  </si>
  <si>
    <t>WIZS3</t>
  </si>
  <si>
    <t>Serviços de Engenharia</t>
  </si>
  <si>
    <t>Mills</t>
  </si>
  <si>
    <t>MILS3</t>
  </si>
  <si>
    <t>Serviços Financeiros</t>
  </si>
  <si>
    <t>Cielo</t>
  </si>
  <si>
    <t>CSU</t>
  </si>
  <si>
    <t>CARD3</t>
  </si>
  <si>
    <t>Valid</t>
  </si>
  <si>
    <t>Shopping Centers</t>
  </si>
  <si>
    <t>Aliansce</t>
  </si>
  <si>
    <t>ALSO3</t>
  </si>
  <si>
    <t xml:space="preserve">BR Malls </t>
  </si>
  <si>
    <t>GSHP3</t>
  </si>
  <si>
    <t>Iguatemi</t>
  </si>
  <si>
    <t>JHSF</t>
  </si>
  <si>
    <t>JHSF3</t>
  </si>
  <si>
    <t>Multiplan</t>
  </si>
  <si>
    <t>Gerdau</t>
  </si>
  <si>
    <t>Gerdau Met</t>
  </si>
  <si>
    <t>Sid Nacional</t>
  </si>
  <si>
    <t>Usiminas</t>
  </si>
  <si>
    <t>Software</t>
  </si>
  <si>
    <t>Linx</t>
  </si>
  <si>
    <t>Sinqia</t>
  </si>
  <si>
    <t>SQIA3</t>
  </si>
  <si>
    <t>Totvs</t>
  </si>
  <si>
    <t>TOTS3</t>
  </si>
  <si>
    <t>Telecom</t>
  </si>
  <si>
    <t>Oi</t>
  </si>
  <si>
    <t>OIBR3</t>
  </si>
  <si>
    <t>TELB4</t>
  </si>
  <si>
    <t>Telef Brasil</t>
  </si>
  <si>
    <t>Tim Part S/A</t>
  </si>
  <si>
    <t>Turismo</t>
  </si>
  <si>
    <t>CVC</t>
  </si>
  <si>
    <t>Time For Fun</t>
  </si>
  <si>
    <t>SHOW3</t>
  </si>
  <si>
    <t>Varejo de Vestuário</t>
  </si>
  <si>
    <t>Cia Hering</t>
  </si>
  <si>
    <t>Guararapes</t>
  </si>
  <si>
    <t>GUAR3</t>
  </si>
  <si>
    <t>Le Lis Blanc</t>
  </si>
  <si>
    <t>LLIS3</t>
  </si>
  <si>
    <t>Lojas Marisa</t>
  </si>
  <si>
    <t>Lojas Renner</t>
  </si>
  <si>
    <t>Varejo Geral</t>
  </si>
  <si>
    <t>B2W Digital</t>
  </si>
  <si>
    <t>Bk Brasil</t>
  </si>
  <si>
    <t>BKBR3</t>
  </si>
  <si>
    <t>Carrefour BR</t>
  </si>
  <si>
    <t>CRFB3</t>
  </si>
  <si>
    <t>Centauro</t>
  </si>
  <si>
    <t>CNTO3</t>
  </si>
  <si>
    <t>Imc Holdings</t>
  </si>
  <si>
    <t>Lojas Americ</t>
  </si>
  <si>
    <t>Magaz Luiza</t>
  </si>
  <si>
    <t>P.Acucar-Cbd</t>
  </si>
  <si>
    <t>Viavarejo</t>
  </si>
  <si>
    <t>Valor de Mercado</t>
  </si>
  <si>
    <t>WIZ S.A. ON</t>
  </si>
  <si>
    <t>UNICASA ON</t>
  </si>
  <si>
    <t>TRAN PAULIST PN</t>
  </si>
  <si>
    <t>TRISUL ON</t>
  </si>
  <si>
    <t>TRIUNFO PART ON</t>
  </si>
  <si>
    <t>TOTVS ON</t>
  </si>
  <si>
    <t>AES TIETE E UNT</t>
  </si>
  <si>
    <t>TEGMA ON</t>
  </si>
  <si>
    <t>TERRA SANTA ON</t>
  </si>
  <si>
    <t>TENDA ON</t>
  </si>
  <si>
    <t>TELEBRAS PN</t>
  </si>
  <si>
    <t>SUL AMERICA UNT</t>
  </si>
  <si>
    <t>SAO MARTINHO ON</t>
  </si>
  <si>
    <t>SARAIVA LIVR PN</t>
  </si>
  <si>
    <t>SLED4</t>
  </si>
  <si>
    <t>SLC AGRICOLA ON</t>
  </si>
  <si>
    <t>TIME FOR FUN ON</t>
  </si>
  <si>
    <t>SER EDUCA ON</t>
  </si>
  <si>
    <t>SAO CARLOS ON</t>
  </si>
  <si>
    <t>INDS ROMI ON</t>
  </si>
  <si>
    <t>RENOVA UNT</t>
  </si>
  <si>
    <t>RNEW11</t>
  </si>
  <si>
    <t>COSAN LOG ON</t>
  </si>
  <si>
    <t>RANDON PART PN</t>
  </si>
  <si>
    <t>PORTOBELLO ON</t>
  </si>
  <si>
    <t>PORTO SEGURO ON</t>
  </si>
  <si>
    <t>POSITIVO TEC ON</t>
  </si>
  <si>
    <t>PARANAPANEMA ON</t>
  </si>
  <si>
    <t>PINE PN</t>
  </si>
  <si>
    <t>PROFARMA ON</t>
  </si>
  <si>
    <t>PDG REALT ON</t>
  </si>
  <si>
    <t>OMEGA GER ON</t>
  </si>
  <si>
    <t>OMGE3</t>
  </si>
  <si>
    <t>OI ON</t>
  </si>
  <si>
    <t>ODONTOPREV ON</t>
  </si>
  <si>
    <t>NEOE3</t>
  </si>
  <si>
    <t>IOCHP-MAXION ON</t>
  </si>
  <si>
    <t>MILLS ON</t>
  </si>
  <si>
    <t>IMC S/A ON</t>
  </si>
  <si>
    <t>M.DIASBRANCO ON</t>
  </si>
  <si>
    <t>LOPES BRASIL ON</t>
  </si>
  <si>
    <t>LE LIS BLANC ON</t>
  </si>
  <si>
    <t>LIGHT S/A ON</t>
  </si>
  <si>
    <t>LOCAMERICA ON</t>
  </si>
  <si>
    <t>KEPLER WEBER ON</t>
  </si>
  <si>
    <t>JSL ON</t>
  </si>
  <si>
    <t>JHSF PART ON</t>
  </si>
  <si>
    <t>INDUSVAL PN</t>
  </si>
  <si>
    <t>CIA HERING ON</t>
  </si>
  <si>
    <t>HELBOR ON</t>
  </si>
  <si>
    <t>HAPVIDA ON</t>
  </si>
  <si>
    <t>GUARARAPES ON</t>
  </si>
  <si>
    <t>GENERALSHOPP ON</t>
  </si>
  <si>
    <t>GRENDENE ON</t>
  </si>
  <si>
    <t>GAFISA ON</t>
  </si>
  <si>
    <t>FRAS-LE ON</t>
  </si>
  <si>
    <t>FER HERINGER ON</t>
  </si>
  <si>
    <t>FERBASA PN</t>
  </si>
  <si>
    <t>EZTEC ON</t>
  </si>
  <si>
    <t>EVEN ON</t>
  </si>
  <si>
    <t>EUCATEX PN</t>
  </si>
  <si>
    <t>ETERNIT ON</t>
  </si>
  <si>
    <t>ENERGISA UNT</t>
  </si>
  <si>
    <t>ENEVA ON</t>
  </si>
  <si>
    <t>DURATEX ON</t>
  </si>
  <si>
    <t>DIRECIONAL ON</t>
  </si>
  <si>
    <t>DASA ON</t>
  </si>
  <si>
    <t>COPASA ON</t>
  </si>
  <si>
    <t>CARREFOUR BR ON</t>
  </si>
  <si>
    <t>COPEL PNB</t>
  </si>
  <si>
    <t>CPFL ENERGIA ON</t>
  </si>
  <si>
    <t>CENTAURO ON</t>
  </si>
  <si>
    <t>COMGAS PNA</t>
  </si>
  <si>
    <t>CESP PNB</t>
  </si>
  <si>
    <t>CYRE COM-CCP ON</t>
  </si>
  <si>
    <t>CSU CARDSYST ON</t>
  </si>
  <si>
    <t>CAMIL ON</t>
  </si>
  <si>
    <t>BR PROPERT ON</t>
  </si>
  <si>
    <t>BANCO INTER UNT</t>
  </si>
  <si>
    <t>MINERVA ON</t>
  </si>
  <si>
    <t>BR BROKERS ON</t>
  </si>
  <si>
    <t>BAHEMA ON</t>
  </si>
  <si>
    <t>BAHI3</t>
  </si>
  <si>
    <t>AREZZO CO ON</t>
  </si>
  <si>
    <t>ANIMA ON</t>
  </si>
  <si>
    <t>LOJAS MARISA ON</t>
  </si>
  <si>
    <t>ALUPAR UNT</t>
  </si>
  <si>
    <t>ALPARGATAS PN</t>
  </si>
  <si>
    <t>ABC BRASIL PN</t>
  </si>
  <si>
    <t>ALLIAR ON</t>
  </si>
  <si>
    <t>Vl Merc</t>
  </si>
  <si>
    <t>Máx (52s)</t>
  </si>
  <si>
    <t>Mín (52s)</t>
  </si>
  <si>
    <t>Nome</t>
  </si>
  <si>
    <t>Sigla</t>
  </si>
  <si>
    <t>Comprar</t>
  </si>
  <si>
    <t>Taurus Armas</t>
  </si>
  <si>
    <t>TASA3</t>
  </si>
  <si>
    <t>Unipar</t>
  </si>
  <si>
    <t>BIDI4</t>
  </si>
  <si>
    <t>Banco Pan</t>
  </si>
  <si>
    <t>ULT</t>
  </si>
  <si>
    <t>PCAR3</t>
  </si>
  <si>
    <t xml:space="preserve">Dividend Yield </t>
  </si>
  <si>
    <t>Preço Alvo 12 Meses</t>
  </si>
  <si>
    <t>HYPERA ON</t>
  </si>
  <si>
    <t>ALIANSCSONAE ON</t>
  </si>
  <si>
    <t>B3 ON</t>
  </si>
  <si>
    <t>BK BRASIL ON</t>
  </si>
  <si>
    <t>PETROBRAS BR ON</t>
  </si>
  <si>
    <t>COGNA ON ON</t>
  </si>
  <si>
    <t>ENAUTA PART ON</t>
  </si>
  <si>
    <t>NEOENERGIA ON</t>
  </si>
  <si>
    <t>GRUPO NATURA ON</t>
  </si>
  <si>
    <t>SANEPAR UNT</t>
  </si>
  <si>
    <t>SINQIA ON</t>
  </si>
  <si>
    <t>SUZANO S.A. ON</t>
  </si>
  <si>
    <t>YDUQS PART ON</t>
  </si>
  <si>
    <t xml:space="preserve">Legenda: </t>
  </si>
  <si>
    <t>Ação Revisada, Dado alterado em Negrito!</t>
  </si>
  <si>
    <t>-34,19%</t>
  </si>
  <si>
    <t>-12,82%</t>
  </si>
  <si>
    <t>-6,1%</t>
  </si>
  <si>
    <t>8,65%</t>
  </si>
  <si>
    <t>0,72%</t>
  </si>
  <si>
    <t>-7,65%</t>
  </si>
  <si>
    <t>-10,06%</t>
  </si>
  <si>
    <t>-18,28%</t>
  </si>
  <si>
    <t>-2,42%</t>
  </si>
  <si>
    <t>-41,39%</t>
  </si>
  <si>
    <t>-10,77%</t>
  </si>
  <si>
    <t>45,58%</t>
  </si>
  <si>
    <t>4,52%</t>
  </si>
  <si>
    <t>39,03%</t>
  </si>
  <si>
    <t>0%</t>
  </si>
  <si>
    <t>6,52%</t>
  </si>
  <si>
    <t>-15,55%</t>
  </si>
  <si>
    <t>-12,74%</t>
  </si>
  <si>
    <t>-3,33%</t>
  </si>
  <si>
    <t>-43,55%</t>
  </si>
  <si>
    <t>-38,34%</t>
  </si>
  <si>
    <t>-30,36%</t>
  </si>
  <si>
    <t>-29,75%</t>
  </si>
  <si>
    <t>19,39%</t>
  </si>
  <si>
    <t>36,97%</t>
  </si>
  <si>
    <t>-3,37%</t>
  </si>
  <si>
    <t>-26,67%</t>
  </si>
  <si>
    <t>-32,09%</t>
  </si>
  <si>
    <t>-21,34%</t>
  </si>
  <si>
    <t>-24,08%</t>
  </si>
  <si>
    <t>-37,1%</t>
  </si>
  <si>
    <t>-26,57%</t>
  </si>
  <si>
    <t>-23,39%</t>
  </si>
  <si>
    <t>93,36%</t>
  </si>
  <si>
    <t>-6,75%</t>
  </si>
  <si>
    <t>-16,56%</t>
  </si>
  <si>
    <t>-37,57%</t>
  </si>
  <si>
    <t>-65,51%</t>
  </si>
  <si>
    <t>-52,09%</t>
  </si>
  <si>
    <t>-1,39%</t>
  </si>
  <si>
    <t>6,29%</t>
  </si>
  <si>
    <t>-21,36%</t>
  </si>
  <si>
    <t>-13,01%</t>
  </si>
  <si>
    <t>-22,49%</t>
  </si>
  <si>
    <t>-9,02%</t>
  </si>
  <si>
    <t>-6,25%</t>
  </si>
  <si>
    <t>-20,67%</t>
  </si>
  <si>
    <t>-31,14%</t>
  </si>
  <si>
    <t>-35,38%</t>
  </si>
  <si>
    <t>-14,34%</t>
  </si>
  <si>
    <t>3,33%</t>
  </si>
  <si>
    <t>-8,81%</t>
  </si>
  <si>
    <t>-25,87%</t>
  </si>
  <si>
    <t>29,2%</t>
  </si>
  <si>
    <t>-24,64%</t>
  </si>
  <si>
    <t>-4,46%</t>
  </si>
  <si>
    <t>-27,61%</t>
  </si>
  <si>
    <t>-31,32%</t>
  </si>
  <si>
    <t>-43,99%</t>
  </si>
  <si>
    <t>-49,39%</t>
  </si>
  <si>
    <t>-14,73%</t>
  </si>
  <si>
    <t>-8,06%</t>
  </si>
  <si>
    <t>14,17%</t>
  </si>
  <si>
    <t>12,69%</t>
  </si>
  <si>
    <t>-22,14%</t>
  </si>
  <si>
    <t>-6,74%</t>
  </si>
  <si>
    <t>5,52%</t>
  </si>
  <si>
    <t>-9,21%</t>
  </si>
  <si>
    <t>-12,8%</t>
  </si>
  <si>
    <t>-8,57%</t>
  </si>
  <si>
    <t>3,56%</t>
  </si>
  <si>
    <t>-9,94%</t>
  </si>
  <si>
    <t>-5,32%</t>
  </si>
  <si>
    <t>0,61%</t>
  </si>
  <si>
    <t>2,97%</t>
  </si>
  <si>
    <t>20,54%</t>
  </si>
  <si>
    <t>-61,19%</t>
  </si>
  <si>
    <t>-52,57%</t>
  </si>
  <si>
    <t>-61,18%</t>
  </si>
  <si>
    <t>-38,19%</t>
  </si>
  <si>
    <t>-43,58%</t>
  </si>
  <si>
    <t>-17,47%</t>
  </si>
  <si>
    <t>-13,49%</t>
  </si>
  <si>
    <t>5,93%</t>
  </si>
  <si>
    <t>-15,52%</t>
  </si>
  <si>
    <t>-26,99%</t>
  </si>
  <si>
    <t>-0,72%</t>
  </si>
  <si>
    <t>19,66%</t>
  </si>
  <si>
    <t>-20,84%</t>
  </si>
  <si>
    <t>-9,5%</t>
  </si>
  <si>
    <t>-35,89%</t>
  </si>
  <si>
    <t>-12,99%</t>
  </si>
  <si>
    <t>-38,54%</t>
  </si>
  <si>
    <t>-11,29%</t>
  </si>
  <si>
    <t>5,96%</t>
  </si>
  <si>
    <t>-0,2%</t>
  </si>
  <si>
    <t>55,02%</t>
  </si>
  <si>
    <t>-57,89%</t>
  </si>
  <si>
    <t>12,96%</t>
  </si>
  <si>
    <t>-9,9%</t>
  </si>
  <si>
    <t>13,06%</t>
  </si>
  <si>
    <t>13,49%</t>
  </si>
  <si>
    <t>8,59%</t>
  </si>
  <si>
    <t>-27,77%</t>
  </si>
  <si>
    <t>-21,95%</t>
  </si>
  <si>
    <t>-21,94%</t>
  </si>
  <si>
    <t>-23,13%</t>
  </si>
  <si>
    <t>2,28%</t>
  </si>
  <si>
    <t>0,95%</t>
  </si>
  <si>
    <t>-19,12%</t>
  </si>
  <si>
    <t>-24,54%</t>
  </si>
  <si>
    <t>-63,73%</t>
  </si>
  <si>
    <t>-17,8%</t>
  </si>
  <si>
    <t>2,66%</t>
  </si>
  <si>
    <t>-6,77%</t>
  </si>
  <si>
    <t>-18,51%</t>
  </si>
  <si>
    <t>-78,61%</t>
  </si>
  <si>
    <t>-10,91%</t>
  </si>
  <si>
    <t>-15,1%</t>
  </si>
  <si>
    <t>-28,8%</t>
  </si>
  <si>
    <t>52,54%</t>
  </si>
  <si>
    <t>-35,28%</t>
  </si>
  <si>
    <t>8,38%</t>
  </si>
  <si>
    <t>-34,51%</t>
  </si>
  <si>
    <t>-46,89%</t>
  </si>
  <si>
    <t>-46,9%</t>
  </si>
  <si>
    <t>-37,45%</t>
  </si>
  <si>
    <t>24,54%</t>
  </si>
  <si>
    <t>-37,58%</t>
  </si>
  <si>
    <t>-12,34%</t>
  </si>
  <si>
    <t>-7,73%</t>
  </si>
  <si>
    <t>-10,85%</t>
  </si>
  <si>
    <t>-26,78%</t>
  </si>
  <si>
    <t>-3,84%</t>
  </si>
  <si>
    <t>20,31%</t>
  </si>
  <si>
    <t>88,37%</t>
  </si>
  <si>
    <t>-6,98%</t>
  </si>
  <si>
    <t>-1,98%</t>
  </si>
  <si>
    <t>-51,47%</t>
  </si>
  <si>
    <t>-57,6%</t>
  </si>
  <si>
    <t>-57,27%</t>
  </si>
  <si>
    <t>-25,19%</t>
  </si>
  <si>
    <t>-68,24%</t>
  </si>
  <si>
    <t>-41,34%</t>
  </si>
  <si>
    <t>-27,09%</t>
  </si>
  <si>
    <t>101,12%</t>
  </si>
  <si>
    <t>-41,95%</t>
  </si>
  <si>
    <t>-16,54%</t>
  </si>
  <si>
    <t>-51,31%</t>
  </si>
  <si>
    <t>32,79%</t>
  </si>
  <si>
    <t>74,08%</t>
  </si>
  <si>
    <t>-20,72%</t>
  </si>
  <si>
    <t>80,04%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</si>
</sst>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&quot;R$&quot;\ #,##0.00"/>
    <numFmt numFmtId="166" formatCode="&quot;R$ &quot;#,##0.00_);\(&quot;R$ &quot;#,##0.00\)"/>
  </numFmts>
  <fonts count="14">
    <font>
      <sz val="11"/>
      <name val="Calibri"/>
    </font>
    <font>
      <sz val="11"/>
      <name val="Calibri"/>
      <family val="2"/>
    </font>
    <font>
      <b/>
      <sz val="8"/>
      <color theme="1" tint="0.14999847407452621"/>
      <name val="Arial"/>
      <family val="2"/>
    </font>
    <font>
      <b/>
      <sz val="10"/>
      <color theme="1" tint="0.14999847407452621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b/>
      <sz val="12"/>
      <name val="Calibri"/>
      <family val="2"/>
    </font>
    <font>
      <sz val="12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3514A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 style="thin">
        <color theme="0" tint="-0.14990691854609822"/>
      </bottom>
      <diagonal/>
    </border>
    <border>
      <left/>
      <right/>
      <top/>
      <bottom style="thin">
        <color theme="0" tint="-0.14990691854609822"/>
      </bottom>
      <diagonal/>
    </border>
    <border>
      <left/>
      <right style="thin">
        <color theme="0" tint="-0.14993743705557422"/>
      </right>
      <top/>
      <bottom style="thin">
        <color theme="0" tint="-0.1499069185460982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0" fillId="2" borderId="0" xfId="0" applyFill="1"/>
    <xf numFmtId="0" fontId="4" fillId="5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66" fontId="5" fillId="2" borderId="0" xfId="0" applyNumberFormat="1" applyFont="1" applyFill="1" applyBorder="1" applyAlignment="1">
      <alignment horizontal="center" vertical="center"/>
    </xf>
    <xf numFmtId="164" fontId="5" fillId="2" borderId="0" xfId="1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166" fontId="5" fillId="3" borderId="0" xfId="0" applyNumberFormat="1" applyFont="1" applyFill="1" applyBorder="1" applyAlignment="1">
      <alignment horizontal="center" vertical="center"/>
    </xf>
    <xf numFmtId="164" fontId="5" fillId="3" borderId="0" xfId="1" applyNumberFormat="1" applyFont="1" applyFill="1" applyBorder="1" applyAlignment="1">
      <alignment horizontal="center" vertical="center"/>
    </xf>
    <xf numFmtId="164" fontId="0" fillId="2" borderId="0" xfId="1" applyNumberFormat="1" applyFont="1" applyFill="1"/>
    <xf numFmtId="164" fontId="0" fillId="0" borderId="0" xfId="1" applyNumberFormat="1" applyFont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6" fillId="2" borderId="0" xfId="0" applyFont="1" applyFill="1"/>
    <xf numFmtId="3" fontId="0" fillId="0" borderId="0" xfId="0" applyNumberFormat="1"/>
    <xf numFmtId="164" fontId="0" fillId="0" borderId="0" xfId="0" applyNumberFormat="1"/>
    <xf numFmtId="2" fontId="0" fillId="0" borderId="0" xfId="0" applyNumberFormat="1"/>
    <xf numFmtId="0" fontId="7" fillId="6" borderId="0" xfId="0" applyFont="1" applyFill="1"/>
    <xf numFmtId="2" fontId="0" fillId="2" borderId="0" xfId="0" applyNumberFormat="1" applyFill="1" applyAlignment="1">
      <alignment horizontal="center"/>
    </xf>
    <xf numFmtId="10" fontId="0" fillId="2" borderId="0" xfId="1" applyNumberFormat="1" applyFont="1" applyFill="1"/>
    <xf numFmtId="10" fontId="0" fillId="0" borderId="0" xfId="1" applyNumberFormat="1" applyFont="1"/>
    <xf numFmtId="2" fontId="0" fillId="2" borderId="0" xfId="0" applyNumberFormat="1" applyFill="1"/>
    <xf numFmtId="0" fontId="0" fillId="2" borderId="0" xfId="0" applyFill="1" applyAlignment="1">
      <alignment horizontal="right"/>
    </xf>
    <xf numFmtId="0" fontId="4" fillId="5" borderId="3" xfId="0" applyFont="1" applyFill="1" applyBorder="1" applyAlignment="1">
      <alignment vertical="center"/>
    </xf>
    <xf numFmtId="0" fontId="4" fillId="5" borderId="0" xfId="0" applyFont="1" applyFill="1" applyBorder="1" applyAlignment="1">
      <alignment horizontal="right" vertical="center"/>
    </xf>
    <xf numFmtId="2" fontId="4" fillId="5" borderId="0" xfId="0" applyNumberFormat="1" applyFont="1" applyFill="1" applyBorder="1" applyAlignment="1">
      <alignment horizontal="center" vertical="center"/>
    </xf>
    <xf numFmtId="10" fontId="4" fillId="5" borderId="0" xfId="1" applyNumberFormat="1" applyFont="1" applyFill="1" applyBorder="1" applyAlignment="1">
      <alignment horizontal="center" vertical="center"/>
    </xf>
    <xf numFmtId="164" fontId="4" fillId="5" borderId="0" xfId="1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165" fontId="5" fillId="2" borderId="0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Border="1" applyAlignment="1">
      <alignment horizontal="right" vertical="center"/>
    </xf>
    <xf numFmtId="2" fontId="5" fillId="2" borderId="0" xfId="0" applyNumberFormat="1" applyFont="1" applyFill="1" applyBorder="1" applyAlignment="1">
      <alignment horizontal="center" vertical="center"/>
    </xf>
    <xf numFmtId="2" fontId="5" fillId="2" borderId="0" xfId="1" applyNumberFormat="1" applyFont="1" applyFill="1" applyBorder="1" applyAlignment="1">
      <alignment horizontal="center" vertical="center"/>
    </xf>
    <xf numFmtId="10" fontId="5" fillId="2" borderId="0" xfId="1" applyNumberFormat="1" applyFont="1" applyFill="1" applyBorder="1" applyAlignment="1">
      <alignment horizontal="center" vertical="center"/>
    </xf>
    <xf numFmtId="164" fontId="5" fillId="2" borderId="0" xfId="1" applyNumberFormat="1" applyFont="1" applyFill="1" applyBorder="1" applyAlignment="1">
      <alignment horizontal="center"/>
    </xf>
    <xf numFmtId="166" fontId="5" fillId="2" borderId="1" xfId="0" applyNumberFormat="1" applyFont="1" applyFill="1" applyBorder="1" applyAlignment="1">
      <alignment horizontal="right" vertical="center"/>
    </xf>
    <xf numFmtId="165" fontId="4" fillId="5" borderId="0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right" vertical="center"/>
    </xf>
    <xf numFmtId="0" fontId="5" fillId="3" borderId="3" xfId="0" applyFont="1" applyFill="1" applyBorder="1" applyAlignment="1">
      <alignment vertical="center"/>
    </xf>
    <xf numFmtId="165" fontId="5" fillId="3" borderId="0" xfId="0" applyNumberFormat="1" applyFont="1" applyFill="1" applyBorder="1" applyAlignment="1">
      <alignment horizontal="center" vertical="center"/>
    </xf>
    <xf numFmtId="166" fontId="5" fillId="3" borderId="0" xfId="0" applyNumberFormat="1" applyFont="1" applyFill="1" applyBorder="1" applyAlignment="1">
      <alignment horizontal="right" vertical="center"/>
    </xf>
    <xf numFmtId="2" fontId="5" fillId="3" borderId="0" xfId="0" applyNumberFormat="1" applyFont="1" applyFill="1" applyBorder="1" applyAlignment="1">
      <alignment horizontal="center" vertical="center"/>
    </xf>
    <xf numFmtId="2" fontId="5" fillId="3" borderId="0" xfId="1" applyNumberFormat="1" applyFont="1" applyFill="1" applyBorder="1" applyAlignment="1">
      <alignment horizontal="center" vertical="center"/>
    </xf>
    <xf numFmtId="10" fontId="5" fillId="3" borderId="0" xfId="1" applyNumberFormat="1" applyFont="1" applyFill="1" applyBorder="1" applyAlignment="1">
      <alignment horizontal="center" vertical="center"/>
    </xf>
    <xf numFmtId="164" fontId="5" fillId="3" borderId="0" xfId="1" applyNumberFormat="1" applyFont="1" applyFill="1" applyBorder="1" applyAlignment="1">
      <alignment horizontal="center"/>
    </xf>
    <xf numFmtId="166" fontId="5" fillId="3" borderId="1" xfId="0" applyNumberFormat="1" applyFont="1" applyFill="1" applyBorder="1" applyAlignment="1">
      <alignment horizontal="right" vertical="center"/>
    </xf>
    <xf numFmtId="166" fontId="9" fillId="2" borderId="0" xfId="0" applyNumberFormat="1" applyFont="1" applyFill="1" applyBorder="1" applyAlignment="1">
      <alignment horizontal="center" vertical="center"/>
    </xf>
    <xf numFmtId="166" fontId="9" fillId="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2" borderId="0" xfId="0" applyFont="1" applyFill="1"/>
    <xf numFmtId="0" fontId="10" fillId="5" borderId="0" xfId="0" applyFont="1" applyFill="1" applyBorder="1" applyAlignment="1">
      <alignment horizontal="center" vertical="center"/>
    </xf>
    <xf numFmtId="0" fontId="1" fillId="0" borderId="0" xfId="0" applyFont="1"/>
    <xf numFmtId="0" fontId="5" fillId="7" borderId="3" xfId="0" applyFont="1" applyFill="1" applyBorder="1" applyAlignment="1">
      <alignment vertical="center"/>
    </xf>
    <xf numFmtId="0" fontId="5" fillId="7" borderId="0" xfId="0" applyFont="1" applyFill="1" applyBorder="1" applyAlignment="1">
      <alignment horizontal="center" vertical="center"/>
    </xf>
    <xf numFmtId="166" fontId="5" fillId="7" borderId="0" xfId="0" applyNumberFormat="1" applyFont="1" applyFill="1" applyBorder="1" applyAlignment="1">
      <alignment horizontal="center" vertical="center"/>
    </xf>
    <xf numFmtId="166" fontId="9" fillId="7" borderId="0" xfId="0" applyNumberFormat="1" applyFont="1" applyFill="1" applyBorder="1" applyAlignment="1">
      <alignment horizontal="center" vertical="center"/>
    </xf>
    <xf numFmtId="164" fontId="5" fillId="7" borderId="0" xfId="1" applyNumberFormat="1" applyFont="1" applyFill="1" applyBorder="1" applyAlignment="1">
      <alignment horizontal="center" vertical="center"/>
    </xf>
    <xf numFmtId="165" fontId="5" fillId="7" borderId="0" xfId="0" applyNumberFormat="1" applyFont="1" applyFill="1" applyBorder="1" applyAlignment="1">
      <alignment horizontal="center" vertical="center"/>
    </xf>
    <xf numFmtId="166" fontId="5" fillId="7" borderId="0" xfId="0" applyNumberFormat="1" applyFont="1" applyFill="1" applyBorder="1" applyAlignment="1">
      <alignment horizontal="right" vertical="center"/>
    </xf>
    <xf numFmtId="2" fontId="5" fillId="7" borderId="0" xfId="0" applyNumberFormat="1" applyFont="1" applyFill="1" applyBorder="1" applyAlignment="1">
      <alignment horizontal="center" vertical="center"/>
    </xf>
    <xf numFmtId="2" fontId="5" fillId="7" borderId="0" xfId="1" applyNumberFormat="1" applyFont="1" applyFill="1" applyBorder="1" applyAlignment="1">
      <alignment horizontal="center" vertical="center"/>
    </xf>
    <xf numFmtId="10" fontId="5" fillId="7" borderId="0" xfId="1" applyNumberFormat="1" applyFont="1" applyFill="1" applyBorder="1" applyAlignment="1">
      <alignment horizontal="center" vertical="center"/>
    </xf>
    <xf numFmtId="164" fontId="5" fillId="7" borderId="0" xfId="1" applyNumberFormat="1" applyFont="1" applyFill="1" applyBorder="1" applyAlignment="1">
      <alignment horizontal="center"/>
    </xf>
    <xf numFmtId="166" fontId="5" fillId="7" borderId="1" xfId="0" applyNumberFormat="1" applyFont="1" applyFill="1" applyBorder="1" applyAlignment="1">
      <alignment horizontal="right" vertical="center"/>
    </xf>
    <xf numFmtId="0" fontId="0" fillId="7" borderId="0" xfId="0" applyFill="1"/>
    <xf numFmtId="0" fontId="5" fillId="7" borderId="9" xfId="0" applyFont="1" applyFill="1" applyBorder="1" applyAlignment="1">
      <alignment vertical="center"/>
    </xf>
    <xf numFmtId="0" fontId="5" fillId="7" borderId="10" xfId="0" applyFont="1" applyFill="1" applyBorder="1" applyAlignment="1">
      <alignment horizontal="center" vertical="center"/>
    </xf>
    <xf numFmtId="166" fontId="5" fillId="7" borderId="10" xfId="0" applyNumberFormat="1" applyFont="1" applyFill="1" applyBorder="1" applyAlignment="1">
      <alignment horizontal="center" vertical="center"/>
    </xf>
    <xf numFmtId="166" fontId="9" fillId="7" borderId="10" xfId="0" applyNumberFormat="1" applyFont="1" applyFill="1" applyBorder="1" applyAlignment="1">
      <alignment horizontal="center" vertical="center"/>
    </xf>
    <xf numFmtId="164" fontId="5" fillId="7" borderId="10" xfId="1" applyNumberFormat="1" applyFont="1" applyFill="1" applyBorder="1" applyAlignment="1">
      <alignment horizontal="center" vertical="center"/>
    </xf>
    <xf numFmtId="165" fontId="5" fillId="7" borderId="10" xfId="0" applyNumberFormat="1" applyFont="1" applyFill="1" applyBorder="1" applyAlignment="1">
      <alignment horizontal="center" vertical="center"/>
    </xf>
    <xf numFmtId="166" fontId="5" fillId="7" borderId="10" xfId="0" applyNumberFormat="1" applyFont="1" applyFill="1" applyBorder="1" applyAlignment="1">
      <alignment horizontal="right" vertical="center"/>
    </xf>
    <xf numFmtId="2" fontId="5" fillId="7" borderId="10" xfId="0" applyNumberFormat="1" applyFont="1" applyFill="1" applyBorder="1" applyAlignment="1">
      <alignment horizontal="center" vertical="center"/>
    </xf>
    <xf numFmtId="2" fontId="5" fillId="7" borderId="10" xfId="1" applyNumberFormat="1" applyFont="1" applyFill="1" applyBorder="1" applyAlignment="1">
      <alignment horizontal="center" vertical="center"/>
    </xf>
    <xf numFmtId="10" fontId="5" fillId="7" borderId="10" xfId="1" applyNumberFormat="1" applyFont="1" applyFill="1" applyBorder="1" applyAlignment="1">
      <alignment horizontal="center" vertical="center"/>
    </xf>
    <xf numFmtId="164" fontId="5" fillId="7" borderId="10" xfId="1" applyNumberFormat="1" applyFont="1" applyFill="1" applyBorder="1" applyAlignment="1">
      <alignment horizontal="center"/>
    </xf>
    <xf numFmtId="166" fontId="5" fillId="7" borderId="11" xfId="0" applyNumberFormat="1" applyFont="1" applyFill="1" applyBorder="1" applyAlignment="1">
      <alignment horizontal="right" vertical="center"/>
    </xf>
    <xf numFmtId="0" fontId="12" fillId="7" borderId="0" xfId="0" applyFont="1" applyFill="1"/>
    <xf numFmtId="0" fontId="13" fillId="2" borderId="0" xfId="0" applyFont="1" applyFill="1"/>
    <xf numFmtId="0" fontId="12" fillId="2" borderId="0" xfId="0" applyFont="1" applyFill="1"/>
    <xf numFmtId="0" fontId="11" fillId="2" borderId="0" xfId="0" applyFont="1" applyFill="1" applyAlignment="1">
      <alignment horizontal="right"/>
    </xf>
    <xf numFmtId="0" fontId="5" fillId="8" borderId="3" xfId="0" applyFont="1" applyFill="1" applyBorder="1" applyAlignment="1">
      <alignment vertical="center"/>
    </xf>
    <xf numFmtId="0" fontId="5" fillId="8" borderId="0" xfId="0" applyFont="1" applyFill="1" applyBorder="1" applyAlignment="1">
      <alignment horizontal="center" vertical="center"/>
    </xf>
    <xf numFmtId="166" fontId="5" fillId="8" borderId="0" xfId="0" applyNumberFormat="1" applyFont="1" applyFill="1" applyBorder="1" applyAlignment="1">
      <alignment horizontal="center" vertical="center"/>
    </xf>
    <xf numFmtId="166" fontId="9" fillId="8" borderId="0" xfId="0" applyNumberFormat="1" applyFont="1" applyFill="1" applyBorder="1" applyAlignment="1">
      <alignment horizontal="center" vertical="center"/>
    </xf>
    <xf numFmtId="164" fontId="5" fillId="8" borderId="0" xfId="1" applyNumberFormat="1" applyFont="1" applyFill="1" applyBorder="1" applyAlignment="1">
      <alignment horizontal="center" vertical="center"/>
    </xf>
    <xf numFmtId="165" fontId="5" fillId="8" borderId="0" xfId="0" applyNumberFormat="1" applyFont="1" applyFill="1" applyBorder="1" applyAlignment="1">
      <alignment horizontal="center" vertical="center"/>
    </xf>
    <xf numFmtId="166" fontId="5" fillId="8" borderId="0" xfId="0" applyNumberFormat="1" applyFont="1" applyFill="1" applyBorder="1" applyAlignment="1">
      <alignment horizontal="right" vertical="center"/>
    </xf>
    <xf numFmtId="2" fontId="5" fillId="8" borderId="0" xfId="0" applyNumberFormat="1" applyFont="1" applyFill="1" applyBorder="1" applyAlignment="1">
      <alignment horizontal="center" vertical="center"/>
    </xf>
    <xf numFmtId="2" fontId="5" fillId="8" borderId="0" xfId="1" applyNumberFormat="1" applyFont="1" applyFill="1" applyBorder="1" applyAlignment="1">
      <alignment horizontal="center" vertical="center"/>
    </xf>
    <xf numFmtId="10" fontId="5" fillId="8" borderId="0" xfId="1" applyNumberFormat="1" applyFont="1" applyFill="1" applyBorder="1" applyAlignment="1">
      <alignment horizontal="center" vertical="center"/>
    </xf>
    <xf numFmtId="164" fontId="5" fillId="8" borderId="0" xfId="1" applyNumberFormat="1" applyFont="1" applyFill="1" applyBorder="1" applyAlignment="1">
      <alignment horizontal="center"/>
    </xf>
    <xf numFmtId="166" fontId="5" fillId="8" borderId="1" xfId="0" applyNumberFormat="1" applyFont="1" applyFill="1" applyBorder="1" applyAlignment="1">
      <alignment horizontal="right" vertical="center"/>
    </xf>
    <xf numFmtId="0" fontId="9" fillId="8" borderId="0" xfId="0" applyFont="1" applyFill="1" applyBorder="1" applyAlignment="1">
      <alignment horizontal="center" vertical="center"/>
    </xf>
    <xf numFmtId="166" fontId="3" fillId="4" borderId="1" xfId="0" applyNumberFormat="1" applyFont="1" applyFill="1" applyBorder="1" applyAlignment="1">
      <alignment horizontal="center" vertical="center" wrapText="1"/>
    </xf>
    <xf numFmtId="166" fontId="3" fillId="4" borderId="8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17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7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2" fontId="3" fillId="4" borderId="0" xfId="0" applyNumberFormat="1" applyFont="1" applyFill="1" applyBorder="1" applyAlignment="1">
      <alignment horizontal="center" vertical="center" wrapText="1"/>
    </xf>
    <xf numFmtId="2" fontId="3" fillId="4" borderId="2" xfId="0" applyNumberFormat="1" applyFont="1" applyFill="1" applyBorder="1" applyAlignment="1">
      <alignment horizontal="center" vertical="center" wrapText="1"/>
    </xf>
    <xf numFmtId="10" fontId="3" fillId="4" borderId="0" xfId="1" applyNumberFormat="1" applyFont="1" applyFill="1" applyBorder="1" applyAlignment="1">
      <alignment horizontal="center" vertical="center" wrapText="1"/>
    </xf>
    <xf numFmtId="10" fontId="3" fillId="4" borderId="2" xfId="1" applyNumberFormat="1" applyFont="1" applyFill="1" applyBorder="1" applyAlignment="1">
      <alignment horizontal="center" vertical="center" wrapText="1"/>
    </xf>
    <xf numFmtId="164" fontId="3" fillId="4" borderId="0" xfId="1" applyNumberFormat="1" applyFont="1" applyFill="1" applyBorder="1" applyAlignment="1">
      <alignment horizontal="center" vertical="center" wrapText="1"/>
    </xf>
    <xf numFmtId="164" fontId="3" fillId="4" borderId="2" xfId="1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166" fontId="3" fillId="4" borderId="0" xfId="0" applyNumberFormat="1" applyFont="1" applyFill="1" applyBorder="1" applyAlignment="1">
      <alignment horizontal="center" vertical="center" wrapText="1"/>
    </xf>
    <xf numFmtId="166" fontId="3" fillId="4" borderId="2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13514A"/>
      <color rgb="FF1F8377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bcpserver">
      <tp>
        <v>15.28</v>
        <stp>localhost</stp>
        <stp>BC</stp>
        <stp>FIELD</stp>
        <stp>TIMP3</stp>
        <stp>ULT</stp>
        <tr r="D190" s="2"/>
      </tp>
      <tp>
        <v>12.4</v>
        <stp>localhost</stp>
        <stp>BC</stp>
        <stp>FIELD</stp>
        <stp>ROMI3</stp>
        <stp>ULT</stp>
        <tr r="D45" s="2"/>
      </tp>
      <tp>
        <v>2.83</v>
        <stp>localhost</stp>
        <stp>BC</stp>
        <stp>FIELD</stp>
        <stp>POMO4</stp>
        <stp>ULT</stp>
        <tr r="D125" s="2"/>
      </tp>
      <tp>
        <v>12.44</v>
        <stp>localhost</stp>
        <stp>BC</stp>
        <stp>FIELD</stp>
        <stp>CAML3</stp>
        <stp>ULT</stp>
        <tr r="D19" s="2"/>
      </tp>
      <tp>
        <v>9.59</v>
        <stp>localhost</stp>
        <stp>BC</stp>
        <stp>FIELD</stp>
        <stp>BRML3</stp>
        <stp>ULT</stp>
        <tr r="D174" s="2"/>
      </tp>
      <tp>
        <v>27.49</v>
        <stp>localhost</stp>
        <stp>BC</stp>
        <stp>FIELD</stp>
        <stp>TGMA3</stp>
        <stp>ULT</stp>
        <tr r="D117" s="2"/>
      </tp>
      <tp>
        <v>54.25</v>
        <stp>localhost</stp>
        <stp>BC</stp>
        <stp>FIELD</stp>
        <stp>CSMG3</stp>
        <stp>ULT</stp>
        <tr r="D156" s="2"/>
      </tp>
      <tp>
        <v>34.39</v>
        <stp>localhost</stp>
        <stp>BC</stp>
        <stp>FIELD</stp>
        <stp>LAME4</stp>
        <stp>ULT</stp>
        <tr r="D206" s="2"/>
      </tp>
      <tp>
        <v>7.29</v>
        <stp>localhost</stp>
        <stp>BC</stp>
        <stp>FIELD</stp>
        <stp>MILS3</stp>
        <stp>ULT</stp>
        <tr r="D166" s="2"/>
      </tp>
      <tp>
        <v>14.16</v>
        <stp>localhost</stp>
        <stp>BC</stp>
        <stp>FIELD</stp>
        <stp>SMLS3</stp>
        <stp>ULT</stp>
        <tr r="D154" s="2"/>
      </tp>
      <tp>
        <v>11.07</v>
        <stp>localhost</stp>
        <stp>BC</stp>
        <stp>FIELD</stp>
        <stp>AALR3</stp>
        <stp>ULT</stp>
        <tr r="D128" s="2"/>
      </tp>
      <tp>
        <v>82.57</v>
        <stp>localhost</stp>
        <stp>BC</stp>
        <stp>FIELD</stp>
        <stp>MGLU3</stp>
        <stp>ULT</stp>
        <tr r="D207" s="2"/>
      </tp>
      <tp>
        <v>20.58</v>
        <stp>localhost</stp>
        <stp>BC</stp>
        <stp>FIELD</stp>
        <stp>MULT3</stp>
        <stp>ULT</stp>
        <tr r="D177" s="2"/>
      </tp>
      <tp>
        <v>17.63</v>
        <stp>localhost</stp>
        <stp>BC</stp>
        <stp>FIELD</stp>
        <stp>GOLL4</stp>
        <stp>ULT</stp>
        <tr r="D53" s="2"/>
      </tp>
      <tp>
        <v>27.96</v>
        <stp>localhost</stp>
        <stp>BC</stp>
        <stp>FIELD</stp>
        <stp>JSLG3</stp>
        <stp>ULT</stp>
        <tr r="D115" s="2"/>
      </tp>
      <tp>
        <v>63.15</v>
        <stp>localhost</stp>
        <stp>BC</stp>
        <stp>FIELD</stp>
        <stp>CPLE6</stp>
        <stp>ULT</stp>
        <tr r="D94" s="2"/>
      </tp>
      <tp>
        <v>60.26</v>
        <stp>localhost</stp>
        <stp>BC</stp>
        <stp>FIELD</stp>
        <stp>VALE3</stp>
        <stp>ULT</stp>
        <tr r="D138" s="2"/>
      </tp>
      <tp>
        <v>2.94</v>
        <stp>localhost</stp>
        <stp>BC</stp>
        <stp>FIELD</stp>
        <stp>HBOR3</stp>
        <stp>ULT</stp>
        <tr r="D66" s="2"/>
      </tp>
      <tp>
        <v>14.18</v>
        <stp>localhost</stp>
        <stp>BC</stp>
        <stp>FIELD</stp>
        <stp>ECOR3</stp>
        <stp>ULT</stp>
        <tr r="D59" s="2"/>
      </tp>
      <tp>
        <v>126</v>
        <stp>localhost</stp>
        <stp>BC</stp>
        <stp>FIELD</stp>
        <stp>BTOW3</stp>
        <stp>ULT</stp>
        <tr r="D201" s="2"/>
      </tp>
      <tp>
        <v>2.66</v>
        <stp>localhost</stp>
        <stp>BC</stp>
        <stp>FIELD</stp>
        <stp>SHOW3</stp>
        <stp>ULT</stp>
        <tr r="D193" s="2"/>
      </tp>
      <tp>
        <v>20.07</v>
        <stp>localhost</stp>
        <stp>BC</stp>
        <stp>FIELD</stp>
        <stp>RLOG3</stp>
        <stp>ULT</stp>
        <tr r="D114" s="2"/>
      </tp>
      <tp>
        <v>25.8</v>
        <stp>localhost</stp>
        <stp>BC</stp>
        <stp>FIELD</stp>
        <stp>LINX3</stp>
        <stp>ULT</stp>
        <tr r="D184" s="2"/>
      </tp>
      <tp>
        <v>50.29</v>
        <stp>localhost</stp>
        <stp>BC</stp>
        <stp>FIELD</stp>
        <stp>RENT3</stp>
        <stp>ULT</stp>
        <tr r="D22" s="2"/>
      </tp>
      <tp>
        <v>13.02</v>
        <stp>localhost</stp>
        <stp>BC</stp>
        <stp>FIELD</stp>
        <stp>CSNA3</stp>
        <stp>ULT</stp>
        <tr r="D181" s="2"/>
      </tp>
      <tp>
        <v>3.05</v>
        <stp>localhost</stp>
        <stp>BC</stp>
        <stp>FIELD</stp>
        <stp>PINE4</stp>
        <stp>ULT</stp>
        <tr r="D35" s="2"/>
      </tp>
      <tp>
        <v>7.53</v>
        <stp>localhost</stp>
        <stp>BC</stp>
        <stp>FIELD</stp>
        <stp>GRND3</stp>
        <stp>ULT</stp>
        <tr r="D50" s="2"/>
      </tp>
      <tp>
        <v>32.01</v>
        <stp>localhost</stp>
        <stp>BC</stp>
        <stp>FIELD</stp>
        <stp>TEND3</stp>
        <stp>ULT</stp>
        <tr r="D69" s="2"/>
      </tp>
      <tp>
        <v>5.4</v>
        <stp>localhost</stp>
        <stp>BC</stp>
        <stp>FIELD</stp>
        <stp>LLIS3</stp>
        <stp>ULT</stp>
        <tr r="D197" s="2"/>
      </tp>
      <tp>
        <v>1.3</v>
        <stp>localhost</stp>
        <stp>BC</stp>
        <stp>FIELD</stp>
        <stp>TPIS3</stp>
        <stp>ULT</stp>
        <tr r="D60" s="2"/>
      </tp>
      <tp>
        <v>13.2</v>
        <stp>localhost</stp>
        <stp>BC</stp>
        <stp>FIELD</stp>
        <stp>TRIS3</stp>
        <stp>ULT</stp>
        <tr r="D70" s="2"/>
      </tp>
      <tp>
        <v>26.94</v>
        <stp>localhost</stp>
        <stp>BC</stp>
        <stp>FIELD</stp>
        <stp>UNIP6</stp>
        <stp>ULT</stp>
        <tr r="D147" s="2"/>
      </tp>
      <tp>
        <v>28.46</v>
        <stp>localhost</stp>
        <stp>BC</stp>
        <stp>FIELD</stp>
        <stp>ANIM3</stp>
        <stp>ULT</stp>
        <tr r="D76" s="2"/>
      </tp>
      <tp>
        <v>8.4</v>
        <stp>localhost</stp>
        <stp>BC</stp>
        <stp>FIELD</stp>
        <stp>USIM5</stp>
        <stp>ULT</stp>
        <tr r="D182" s="2"/>
      </tp>
      <tp>
        <v>22.05</v>
        <stp>localhost</stp>
        <stp>BC</stp>
        <stp>FIELD</stp>
        <stp>RAIL3</stp>
        <stp>ULT</stp>
        <tr r="D116" s="2"/>
      </tp>
      <tp>
        <v>37.9</v>
        <stp>localhost</stp>
        <stp>BC</stp>
        <stp>FIELD</stp>
        <stp>MDIA3</stp>
        <stp>ULT</stp>
        <tr r="D20" s="2"/>
      </tp>
      <tp>
        <v>23.56</v>
        <stp>localhost</stp>
        <stp>BC</stp>
        <stp>FIELD</stp>
        <stp>SQIA3</stp>
        <stp>ULT</stp>
        <tr r="D185" s="2"/>
      </tp>
      <tp>
        <v>11.31</v>
        <stp>localhost</stp>
        <stp>BC</stp>
        <stp>FIELD</stp>
        <stp>CMIG4</stp>
        <stp>ULT</stp>
        <tr r="D93" s="2"/>
      </tp>
      <tp>
        <v>46.12</v>
        <stp>localhost</stp>
        <stp>BC</stp>
        <stp>FIELD</stp>
        <stp>EGIE3</stp>
        <stp>ULT</stp>
        <tr r="D91" s="2"/>
      </tp>
      <tp>
        <v>11.01</v>
        <stp>localhost</stp>
        <stp>BC</stp>
        <stp>FIELD</stp>
        <stp>VLID3</stp>
        <stp>ULT</stp>
        <tr r="D171" s="2"/>
      </tp>
      <tp>
        <v>23.3</v>
        <stp>localhost</stp>
        <stp>BC</stp>
        <stp>FIELD</stp>
        <stp>BRKM5</stp>
        <stp>ULT</stp>
        <tr r="D146" s="2"/>
      </tp>
      <tp>
        <v>16.600000000000001</v>
        <stp>localhost</stp>
        <stp>BC</stp>
        <stp>FIELD</stp>
        <stp>DTEX3</stp>
        <stp>ULT</stp>
        <tr r="D119" s="2"/>
      </tp>
      <tp>
        <v>2.95</v>
        <stp>localhost</stp>
        <stp>BC</stp>
        <stp>FIELD</stp>
        <stp>FHER3</stp>
        <stp>ULT</stp>
        <tr r="D11" s="2"/>
      </tp>
      <tp>
        <v>4.7699999999999996</v>
        <stp>localhost</stp>
        <stp>BC</stp>
        <stp>FIELD</stp>
        <stp>ETER3</stp>
        <stp>ULT</stp>
        <tr r="D120" s="2"/>
      </tp>
      <tp>
        <v>15.31</v>
        <stp>localhost</stp>
        <stp>BC</stp>
        <stp>FIELD</stp>
        <stp>SEER3</stp>
        <stp>ULT</stp>
        <tr r="D79" s="2"/>
      </tp>
      <tp>
        <v>13.71</v>
        <stp>localhost</stp>
        <stp>BC</stp>
        <stp>FIELD</stp>
        <stp>ABEV3</stp>
        <stp>ULT</stp>
        <tr r="D43" s="2"/>
      </tp>
      <tp>
        <v>49.88</v>
        <stp>localhost</stp>
        <stp>BC</stp>
        <stp>FIELD</stp>
        <stp>ENEV3</stp>
        <stp>ULT</stp>
        <tr r="D85" s="2"/>
      </tp>
      <tp>
        <v>37.549999999999997</v>
        <stp>localhost</stp>
        <stp>BC</stp>
        <stp>FIELD</stp>
        <stp>ELET3</stp>
        <stp>ULT</stp>
        <tr r="D96" s="2"/>
      </tp>
      <tp>
        <v>40.82</v>
        <stp>localhost</stp>
        <stp>BC</stp>
        <stp>FIELD</stp>
        <stp>LREN3</stp>
        <stp>ULT</stp>
        <tr r="D199" s="2"/>
      </tp>
      <tp>
        <v>14.28</v>
        <stp>localhost</stp>
        <stp>BC</stp>
        <stp>FIELD</stp>
        <stp>EVEN3</stp>
        <stp>ULT</stp>
        <tr r="D63" s="2"/>
      </tp>
      <tp>
        <v>5.4</v>
        <stp>localhost</stp>
        <stp>BC</stp>
        <stp>FIELD</stp>
        <stp>CIEL3</stp>
        <stp>ULT</stp>
        <tr r="D169" s="2"/>
      </tp>
      <tp>
        <v>13.42</v>
        <stp>localhost</stp>
        <stp>BC</stp>
        <stp>FIELD</stp>
        <stp>BEEF3</stp>
        <stp>ULT</stp>
        <tr r="D17" s="2"/>
      </tp>
      <tp>
        <v>21.7</v>
        <stp>localhost</stp>
        <stp>BC</stp>
        <stp>FIELD</stp>
        <stp>BRDT3</stp>
        <stp>ULT</stp>
        <tr r="D72" s="2"/>
      </tp>
      <tp>
        <v>68.66</v>
        <stp>localhost</stp>
        <stp>BC</stp>
        <stp>FIELD</stp>
        <stp>GNDI3</stp>
        <stp>ULT</stp>
        <tr r="D150" s="2"/>
      </tp>
      <tp>
        <v>21.4</v>
        <stp>localhost</stp>
        <stp>BC</stp>
        <stp>FIELD</stp>
        <stp>BIDI4</stp>
        <stp>ULT</stp>
        <tr r="D33" s="2"/>
      </tp>
      <tp>
        <v>118.46</v>
        <stp>localhost</stp>
        <stp>BC</stp>
        <stp>FIELD</stp>
        <stp>RADL3</stp>
        <stp>ULT</stp>
        <tr r="D56" s="2"/>
      </tp>
      <tp>
        <v>22.18</v>
        <stp>localhost</stp>
        <stp>BC</stp>
        <stp>FIELD</stp>
        <stp>BBDC4</stp>
        <stp>ULT</stp>
        <tr r="D37" s="2"/>
      </tp>
      <tp>
        <v>-9.94</v>
        <stp>localhost</stp>
        <stp>BC</stp>
        <stp>FIELD</stp>
        <stp>ALUP11</stp>
        <stp>VARANO</stp>
        <tr r="H98" s="2"/>
      </tp>
      <tp>
        <v>18.5</v>
        <stp>localhost</stp>
        <stp>BC</stp>
        <stp>FIELD</stp>
        <stp>LIGT3</stp>
        <stp>ULT</stp>
        <tr r="D87" s="2"/>
      </tp>
      <tp>
        <v>7.85</v>
        <stp>localhost</stp>
        <stp>BC</stp>
        <stp>FIELD</stp>
        <stp>COGN3</stp>
        <stp>ULT</stp>
        <tr r="D78" s="2"/>
      </tp>
      <tp>
        <v>66.569999999999993</v>
        <stp>localhost</stp>
        <stp>BC</stp>
        <stp>FIELD</stp>
        <stp>WEGE3</stp>
        <stp>ULT</stp>
        <tr r="D46" s="2"/>
      </tp>
      <tp>
        <v>20.63</v>
        <stp>localhost</stp>
        <stp>BC</stp>
        <stp>FIELD</stp>
        <stp>BRFS3</stp>
        <stp>ULT</stp>
        <tr r="D14" s="2"/>
      </tp>
      <tp>
        <v>21.92</v>
        <stp>localhost</stp>
        <stp>BC</stp>
        <stp>FIELD</stp>
        <stp>CRFB3</stp>
        <stp>ULT</stp>
        <tr r="D203" s="2"/>
      </tp>
      <tp>
        <v>14.5</v>
        <stp>localhost</stp>
        <stp>BC</stp>
        <stp>FIELD</stp>
        <stp>MRFG3</stp>
        <stp>ULT</stp>
        <tr r="D16" s="2"/>
      </tp>
      <tp>
        <v>31.04</v>
        <stp>localhost</stp>
        <stp>BC</stp>
        <stp>FIELD</stp>
        <stp>CPFE3</stp>
        <stp>ULT</stp>
        <tr r="D95" s="2"/>
      </tp>
      <tp>
        <v>34.35</v>
        <stp>localhost</stp>
        <stp>BC</stp>
        <stp>FIELD</stp>
        <stp>BBAS3</stp>
        <stp>ULT</stp>
        <tr r="D38" s="2"/>
      </tp>
      <tp>
        <v>5.5</v>
        <stp>localhost</stp>
        <stp>BC</stp>
        <stp>FIELD</stp>
        <stp>FRAS3</stp>
        <stp>ULT</stp>
        <tr r="D26" s="2"/>
      </tp>
      <tp>
        <v>4.75</v>
        <stp>localhost</stp>
        <stp>BC</stp>
        <stp>FIELD</stp>
        <stp>UCAS3</stp>
        <stp>ULT</stp>
        <tr r="D123" s="2"/>
      </tp>
      <tp>
        <v>7.79</v>
        <stp>localhost</stp>
        <stp>BC</stp>
        <stp>FIELD</stp>
        <stp>AMAR3</stp>
        <stp>ULT</stp>
        <tr r="D198" s="2"/>
      </tp>
      <tp>
        <v>17.41</v>
        <stp>localhost</stp>
        <stp>BC</stp>
        <stp>FIELD</stp>
        <stp>GUAR3</stp>
        <stp>ULT</stp>
        <tr r="D196" s="2"/>
      </tp>
      <tp>
        <v>38.76</v>
        <stp>localhost</stp>
        <stp>BC</stp>
        <stp>FIELD</stp>
        <stp>SCAR3</stp>
        <stp>ULT</stp>
        <tr r="D112" s="2"/>
      </tp>
      <tp>
        <v>68.88</v>
        <stp>localhost</stp>
        <stp>BC</stp>
        <stp>FIELD</stp>
        <stp>PCAR3</stp>
        <stp>ULT</stp>
        <tr r="D208" s="2"/>
      </tp>
      <tp>
        <v>20.11</v>
        <stp>localhost</stp>
        <stp>BC</stp>
        <stp>FIELD</stp>
        <stp>VVAR3</stp>
        <stp>ULT</stp>
        <tr r="D209" s="2"/>
      </tp>
      <tp>
        <v>43.24</v>
        <stp>localhost</stp>
        <stp>BC</stp>
        <stp>FIELD</stp>
        <stp>BRAP4</stp>
        <stp>ULT</stp>
        <tr r="D136" s="2"/>
      </tp>
      <tp>
        <v>8.07</v>
        <stp>localhost</stp>
        <stp>BC</stp>
        <stp>FIELD</stp>
        <stp>GOAU4</stp>
        <stp>ULT</stp>
        <tr r="D180" s="2"/>
      </tp>
      <tp>
        <v>11.05</v>
        <stp>localhost</stp>
        <stp>BC</stp>
        <stp>FIELD</stp>
        <stp>ENAT3</stp>
        <stp>ULT</stp>
        <tr r="D144" s="2"/>
      </tp>
      <tp>
        <v>88.01</v>
        <stp>localhost</stp>
        <stp>BC</stp>
        <stp>FIELD</stp>
        <stp>CSAN3</stp>
        <stp>ULT</stp>
        <tr r="D73" s="2"/>
      </tp>
      <tp>
        <v>10.1</v>
        <stp>localhost</stp>
        <stp>BC</stp>
        <stp>FIELD</stp>
        <stp>BPAN4</stp>
        <stp>ULT</stp>
        <tr r="D34" s="2"/>
      </tp>
      <tp>
        <v>18.87</v>
        <stp>localhost</stp>
        <stp>BC</stp>
        <stp>FIELD</stp>
        <stp>LCAM3</stp>
        <stp>ULT</stp>
        <tr r="D23" s="2"/>
      </tp>
      <tp>
        <v>12.25</v>
        <stp>localhost</stp>
        <stp>BC</stp>
        <stp>FIELD</stp>
        <stp>PMAM3</stp>
        <stp>ULT</stp>
        <tr r="D134" s="2"/>
      </tp>
      <tp>
        <v>4.09</v>
        <stp>localhost</stp>
        <stp>BC</stp>
        <stp>FIELD</stp>
        <stp>MEAL3</stp>
        <stp>ULT</stp>
        <tr r="D205" s="2"/>
      </tp>
      <tp>
        <v>27.78</v>
        <stp>localhost</stp>
        <stp>BC</stp>
        <stp>FIELD</stp>
        <stp>QUAL3</stp>
        <stp>ULT</stp>
        <tr r="D152" s="2"/>
      </tp>
      <tp>
        <v>46.61</v>
        <stp>localhost</stp>
        <stp>BC</stp>
        <stp>FIELD</stp>
        <stp>NTCO3</stp>
        <stp>ULT</stp>
        <tr r="D103" s="2"/>
      </tp>
      <tp>
        <v>20</v>
        <stp>localhost</stp>
        <stp>BC</stp>
        <stp>FIELD</stp>
        <stp>CVCB3</stp>
        <stp>ULT</stp>
        <tr r="D192" s="2"/>
      </tp>
      <tp>
        <v>13.89</v>
        <stp>localhost</stp>
        <stp>BC</stp>
        <stp>FIELD</stp>
        <stp>ABCB4</stp>
        <stp>ULT</stp>
        <tr r="D31" s="2"/>
      </tp>
      <tp>
        <v>6.64</v>
        <stp>localhost</stp>
        <stp>BC</stp>
        <stp>FIELD</stp>
        <stp>EUCA4</stp>
        <stp>ULT</stp>
        <tr r="D121" s="2"/>
      </tp>
      <tp>
        <v>23.44</v>
        <stp>localhost</stp>
        <stp>BC</stp>
        <stp>FIELD</stp>
        <stp>SLCE3</stp>
        <stp>ULT</stp>
        <tr r="D12" s="2"/>
      </tp>
      <tp>
        <v>-7.1</v>
        <stp>localhost</stp>
        <stp>BC</stp>
        <stp>FIELD</stp>
        <stp>SAPR11</stp>
        <stp>VARANO</stp>
        <tr r="H158" s="2"/>
      </tp>
      <tp>
        <v>7.7</v>
        <stp>localhost</stp>
        <stp>BC</stp>
        <stp>FIELD</stp>
        <stp>IRBR3</stp>
        <stp>ULT</stp>
        <tr r="D161" s="2"/>
      </tp>
      <tp>
        <v>1.62</v>
        <stp>localhost</stp>
        <stp>BC</stp>
        <stp>FIELD</stp>
        <stp>OIBR3</stp>
        <stp>ULT</stp>
        <tr r="D188" s="2"/>
      </tp>
      <tp>
        <v>10.28</v>
        <stp>localhost</stp>
        <stp>BC</stp>
        <stp>FIELD</stp>
        <stp>BKBR3</stp>
        <stp>ULT</stp>
        <tr r="D202" s="2"/>
      </tp>
      <tp>
        <v>17.5</v>
        <stp>localhost</stp>
        <stp>BC</stp>
        <stp>FIELD</stp>
        <stp>GGBR4</stp>
        <stp>ULT</stp>
        <tr r="D179" s="2"/>
      </tp>
      <tp>
        <v>7.66</v>
        <stp>localhost</stp>
        <stp>BC</stp>
        <stp>FIELD</stp>
        <stp>EMBR3</stp>
        <stp>ULT</stp>
        <tr r="D108" s="2"/>
      </tp>
      <tp>
        <v>18.34</v>
        <stp>localhost</stp>
        <stp>BC</stp>
        <stp>FIELD</stp>
        <stp>ENBR3</stp>
        <stp>ULT</stp>
        <tr r="D83" s="2"/>
      </tp>
      <tp>
        <v>4.79</v>
        <stp>localhost</stp>
        <stp>BC</stp>
        <stp>FIELD</stp>
        <stp>PTBL3</stp>
        <stp>ULT</stp>
        <tr r="D122" s="2"/>
      </tp>
      <tp>
        <v>-37.1</v>
        <stp>localhost</stp>
        <stp>BC</stp>
        <stp>FIELD</stp>
        <stp>SANB11</stp>
        <stp>VARANO</stp>
        <tr r="H41" s="2"/>
      </tp>
      <tp>
        <v>-15.1</v>
        <stp>localhost</stp>
        <stp>BC</stp>
        <stp>FIELD</stp>
        <stp>SULA11</stp>
        <stp>VARANO</stp>
        <tr r="H163" s="2"/>
      </tp>
      <tp>
        <v>53.4</v>
        <stp>localhost</stp>
        <stp>BC</stp>
        <stp>FIELD</stp>
        <stp>ARZZ3</stp>
        <stp>ULT</stp>
        <tr r="D49" s="2"/>
      </tp>
      <tp>
        <v>10.08</v>
        <stp>localhost</stp>
        <stp>BC</stp>
        <stp>FIELD</stp>
        <stp>WIZS3</stp>
        <stp>ULT</stp>
        <tr r="D164" s="2"/>
      </tp>
      <tp>
        <v>43.09</v>
        <stp>localhost</stp>
        <stp>BC</stp>
        <stp>FIELD</stp>
        <stp>SUZB3</stp>
        <stp>ULT</stp>
        <tr r="D141" s="2"/>
      </tp>
      <tp>
        <v>-8.3800000000000008</v>
        <stp>localhost</stp>
        <stp>BC</stp>
        <stp>FIELD</stp>
        <stp>ENGI11</stp>
        <stp>VARANO</stp>
        <tr r="H84" s="2"/>
      </tp>
      <tp>
        <v>33.75</v>
        <stp>localhost</stp>
        <stp>BC</stp>
        <stp>FIELD</stp>
        <stp>YDUQ3</stp>
        <stp>ULT</stp>
        <tr r="D77" s="2"/>
      </tp>
      <tp>
        <v>20.100000000000001</v>
        <stp>localhost</stp>
        <stp>BC</stp>
        <stp>FIELD</stp>
        <stp>AZUL4</stp>
        <stp>ULT</stp>
        <tr r="D52" s="2"/>
      </tp>
      <tp>
        <v>27.28</v>
        <stp>localhost</stp>
        <stp>BC</stp>
        <stp>FIELD</stp>
        <stp>ITUB4</stp>
        <stp>ULT</stp>
        <tr r="D40" s="2"/>
      </tp>
      <tp>
        <v>14.37</v>
        <stp>localhost</stp>
        <stp>BC</stp>
        <stp>FIELD</stp>
        <stp>HGTX3</stp>
        <stp>ULT</stp>
        <tr r="D195" s="2"/>
      </tp>
      <tp>
        <v>25.83</v>
        <stp>localhost</stp>
        <stp>BC</stp>
        <stp>FIELD</stp>
        <stp>TOTS3</stp>
        <stp>ULT</stp>
        <tr r="D186" s="2"/>
      </tp>
      <tp>
        <v>21.8</v>
        <stp>localhost</stp>
        <stp>BC</stp>
        <stp>FIELD</stp>
        <stp>PETR4</stp>
        <stp>ULT</stp>
        <tr r="D143" s="2"/>
      </tp>
      <tp>
        <v>29.36</v>
        <stp>localhost</stp>
        <stp>BC</stp>
        <stp>FIELD</stp>
        <stp>CNTO3</stp>
        <stp>ULT</stp>
        <tr r="D204" s="2"/>
      </tp>
      <tp>
        <v>20.84</v>
        <stp>localhost</stp>
        <stp>BC</stp>
        <stp>FIELD</stp>
        <stp>SMTO3</stp>
        <stp>ULT</stp>
        <tr r="D9" s="2"/>
      </tp>
      <tp>
        <v>25.35</v>
        <stp>localhost</stp>
        <stp>BC</stp>
        <stp>FIELD</stp>
        <stp>EQTL3</stp>
        <stp>ULT</stp>
        <tr r="D86" s="2"/>
      </tp>
      <tp>
        <v>40.81</v>
        <stp>localhost</stp>
        <stp>BC</stp>
        <stp>FIELD</stp>
        <stp>EZTC3</stp>
        <stp>ULT</stp>
        <tr r="D64" s="2"/>
      </tp>
      <tp>
        <v>32.799999999999997</v>
        <stp>localhost</stp>
        <stp>BC</stp>
        <stp>FIELD</stp>
        <stp>IGTA3</stp>
        <stp>ULT</stp>
        <tr r="D175" s="2"/>
      </tp>
      <tp>
        <v>-5.32</v>
        <stp>localhost</stp>
        <stp>BC</stp>
        <stp>FIELD</stp>
        <stp>TAEE11</stp>
        <stp>VARANO</stp>
        <tr r="H99" s="2"/>
      </tp>
      <tp>
        <v>-6.74</v>
        <stp>localhost</stp>
        <stp>BC</stp>
        <stp>FIELD</stp>
        <stp>TIET11</stp>
        <stp>VARANO</stp>
        <tr r="H89" s="2"/>
      </tp>
      <tp>
        <v>51</v>
        <stp>localhost</stp>
        <stp>BC</stp>
        <stp>FIELD</stp>
        <stp>VIVT4</stp>
        <stp>ULT</stp>
        <tr r="D189" s="2"/>
      </tp>
      <tp>
        <v>16.59</v>
        <stp>localhost</stp>
        <stp>BC</stp>
        <stp>FIELD</stp>
        <stp>MOVI3</stp>
        <stp>ULT</stp>
        <tr r="D24" s="2"/>
      </tp>
      <tp>
        <v>18.46</v>
        <stp>localhost</stp>
        <stp>BC</stp>
        <stp>FIELD</stp>
        <stp>MRVE3</stp>
        <stp>ULT</stp>
        <tr r="D67" s="2"/>
      </tp>
      <tp>
        <v>17.71</v>
        <stp>localhost</stp>
        <stp>BC</stp>
        <stp>FIELD</stp>
        <stp>LEVE3</stp>
        <stp>ULT</stp>
        <tr r="D28" s="2"/>
      </tp>
      <tp>
        <v>13.49</v>
        <stp>localhost</stp>
        <stp>BC</stp>
        <stp>FIELD</stp>
        <stp>KLBN11</stp>
        <stp>VARANO</stp>
        <tr r="H140" s="2"/>
      </tp>
      <tp>
        <v>17.62</v>
        <stp>localhost</stp>
        <stp>BC</stp>
        <stp>FIELD</stp>
        <stp>TUPY3</stp>
        <stp>ULT</stp>
        <tr r="D29" s="2"/>
      </tp>
      <tp>
        <v>14.29</v>
        <stp>localhost</stp>
        <stp>BC</stp>
        <stp>FIELD</stp>
        <stp>CCPR3</stp>
        <stp>ULT</stp>
        <tr r="D111" s="2"/>
      </tp>
      <tp>
        <v>8.9499999999999993</v>
        <stp>localhost</stp>
        <stp>BC</stp>
        <stp>FIELD</stp>
        <stp>BRPR3</stp>
        <stp>ULT</stp>
        <tr r="D110" s="2"/>
      </tp>
      <tp>
        <v>64.92</v>
        <stp>localhost</stp>
        <stp>BC</stp>
        <stp>FIELD</stp>
        <stp>HAPV3</stp>
        <stp>ULT</stp>
        <tr r="D149" s="2"/>
      </tp>
      <tp>
        <v>13.5</v>
        <stp>localhost</stp>
        <stp>BC</stp>
        <stp>FIELD</stp>
        <stp>ODPV3</stp>
        <stp>ULT</stp>
        <tr r="D151" s="2"/>
      </tp>
      <tp>
        <v>11.66</v>
        <stp>localhost</stp>
        <stp>BC</stp>
        <stp>FIELD</stp>
        <stp>RAPT4</stp>
        <stp>ULT</stp>
        <tr r="D126" s="2"/>
      </tp>
      <tp>
        <v>12.63</v>
        <stp>localhost</stp>
        <stp>BC</stp>
        <stp>FIELD</stp>
        <stp>MYPK3</stp>
        <stp>ULT</stp>
        <tr r="D27" s="2"/>
      </tp>
      <tp>
        <v>44.36</v>
        <stp>localhost</stp>
        <stp>BC</stp>
        <stp>FIELD</stp>
        <stp>KEPL3</stp>
        <stp>ULT</stp>
        <tr r="D133" s="2"/>
      </tp>
      <tp>
        <v>22.24</v>
        <stp>localhost</stp>
        <stp>BC</stp>
        <stp>FIELD</stp>
        <stp>TRPL4</stp>
        <stp>ULT</stp>
        <tr r="D100" s="2"/>
      </tp>
      <tp>
        <v>30.91</v>
        <stp>localhost</stp>
        <stp>BC</stp>
        <stp>FIELD</stp>
        <stp>ALPA4</stp>
        <stp>ULT</stp>
        <tr r="D48" s="2"/>
      </tp>
      <tp>
        <v>18.96</v>
        <stp>localhost</stp>
        <stp>BC</stp>
        <stp>FIELD</stp>
        <stp>UGPA3</stp>
        <stp>ULT</stp>
        <tr r="D74" s="2"/>
      </tp>
      <tp>
        <v>36.090000000000003</v>
        <stp>localhost</stp>
        <stp>BC</stp>
        <stp>FIELD</stp>
        <stp>HYPE3</stp>
        <stp>ULT</stp>
        <tr r="D102" s="2"/>
      </tp>
      <tp>
        <v>19.39</v>
        <stp>localhost</stp>
        <stp>BC</stp>
        <stp>FIELD</stp>
        <stp>BPAC11</stp>
        <stp>VARANO</stp>
        <tr r="H32" s="2"/>
      </tp>
      <tp>
        <v>22.5</v>
        <stp>localhost</stp>
        <stp>BC</stp>
        <stp>FIELD</stp>
        <stp>JBSS3</stp>
        <stp>ULT</stp>
        <tr r="D15" s="2"/>
      </tp>
      <tp>
        <v>31.25</v>
        <stp>localhost</stp>
        <stp>BC</stp>
        <stp>FIELD</stp>
        <stp>CESP6</stp>
        <stp>ULT</stp>
        <tr r="D90" s="2"/>
      </tp>
      <tp>
        <v>60.14</v>
        <stp>localhost</stp>
        <stp>BC</stp>
        <stp>FIELD</stp>
        <stp>SBSP3</stp>
        <stp>ULT</stp>
        <tr r="D157" s="2"/>
      </tp>
      <tp>
        <v>5.12</v>
        <stp>localhost</stp>
        <stp>BC</stp>
        <stp>FIELD</stp>
        <stp>POSI3</stp>
        <stp>ULT</stp>
        <tr r="D81" s="2"/>
      </tp>
      <tp>
        <v>26.63</v>
        <stp>localhost</stp>
        <stp>BC</stp>
        <stp>FIELD</stp>
        <stp>ALSO3</stp>
        <stp>ULT</stp>
        <tr r="D173" s="2"/>
      </tp>
      <tp>
        <v>4.53</v>
        <stp>localhost</stp>
        <stp>BC</stp>
        <stp>FIELD</stp>
        <stp>LPSB3</stp>
        <stp>ULT</stp>
        <tr r="D106" s="2"/>
      </tp>
      <tp>
        <v>10.7</v>
        <stp>localhost</stp>
        <stp>BC</stp>
        <stp>FIELD</stp>
        <stp>ITSA4</stp>
        <stp>ULT</stp>
        <tr r="D39" s="2"/>
      </tp>
      <tp>
        <v>63.89</v>
        <stp>localhost</stp>
        <stp>BC</stp>
        <stp>FIELD</stp>
        <stp>B3SA3</stp>
        <stp>ULT</stp>
        <tr r="D168" s="2"/>
      </tp>
      <tp>
        <v>18.010000000000002</v>
        <stp>localhost</stp>
        <stp>BC</stp>
        <stp>FIELD</stp>
        <stp>FESA4</stp>
        <stp>ULT</stp>
        <tr r="D137" s="2"/>
      </tp>
      <tp>
        <v>5.97</v>
        <stp>localhost</stp>
        <stp>BC</stp>
        <stp>FIELD</stp>
        <stp>GFSA3</stp>
        <stp>ULT</stp>
        <tr r="D65" s="2"/>
      </tp>
      <tp>
        <v>54.14</v>
        <stp>localhost</stp>
        <stp>BC</stp>
        <stp>FIELD</stp>
        <stp>PSSA3</stp>
        <stp>ULT</stp>
        <tr r="D162" s="2"/>
      </tp>
      <tp>
        <v>5.0999999999999996</v>
        <stp>localhost</stp>
        <stp>BC</stp>
        <stp>FIELD</stp>
        <stp>TASA3</stp>
        <stp>ULT</stp>
        <tr r="D132" s="2"/>
      </tp>
      <tp>
        <v>8.8800000000000008</v>
        <stp>localhost</stp>
        <stp>BC</stp>
        <stp>FIELD</stp>
        <stp>JHSF3</stp>
        <stp>ULT</stp>
        <tr r="D176" s="2"/>
      </tp>
      <tp>
        <v>28.27</v>
        <stp>localhost</stp>
        <stp>BC</stp>
        <stp>FIELD</stp>
        <stp>BBSE3</stp>
        <stp>ULT</stp>
        <tr r="D160" s="2"/>
      </tp>
      <tp>
        <v>26.44</v>
        <stp>localhost</stp>
        <stp>BC</stp>
        <stp>FIELD</stp>
        <stp>FLRY3</stp>
        <stp>ULT</stp>
        <tr r="D129" s="2"/>
      </tp>
      <tp>
        <v>15.5</v>
        <stp>localhost</stp>
        <stp>BC</stp>
        <stp>FIELD</stp>
        <stp>DIRR3</stp>
        <stp>ULT</stp>
        <tr r="D68" s="2"/>
      </tp>
      <tp>
        <v>2.27</v>
        <stp>localhost</stp>
        <stp>BC</stp>
        <stp>FIELD</stp>
        <stp>BBRK3</stp>
        <stp>ULT</stp>
        <tr r="D105" s="2"/>
      </tp>
      <tp>
        <v>14.58</v>
        <stp>localhost</stp>
        <stp>BC</stp>
        <stp>FIELD</stp>
        <stp>CCRO3</stp>
        <stp>ULT</stp>
        <tr r="D58" s="2"/>
      </tp>
      <tp>
        <v>6.37</v>
        <stp>localhost</stp>
        <stp>BC</stp>
        <stp>FIELD</stp>
        <stp>PFRM3</stp>
        <stp>ULT</stp>
        <tr r="D55" s="2"/>
      </tp>
      <tp>
        <v>26.75</v>
        <stp>localhost</stp>
        <stp>BC</stp>
        <stp>FIELD</stp>
        <stp>CYRE3</stp>
        <stp>ULT</stp>
        <tr r="D62" s="2"/>
      </tp>
      <tp>
        <v>13.18</v>
        <stp>localhost</stp>
        <stp>BC</stp>
        <stp>FIELD</stp>
        <stp>CARD3</stp>
        <stp>ULT</stp>
        <tr r="D170" s="2"/>
      </tp>
      <tp>
        <v>28.7</v>
        <stp>localhost</stp>
        <stp>BC</stp>
        <stp>FIELD</stp>
        <stp>PARD3</stp>
        <stp>ULT</stp>
        <tr r="D130" s="2"/>
      </tp>
      <tp>
        <v>-43.55</v>
        <stp>localhost</stp>
        <stp>BC</stp>
        <stp>FIELD</stp>
        <stp>MYPK3</stp>
        <stp>VARANO</stp>
        <tr r="H27" s="2"/>
      </tp>
      <tp>
        <v>2.97</v>
        <stp>localhost</stp>
        <stp>BC</stp>
        <stp>FIELD</stp>
        <stp>HYPE3</stp>
        <stp>VARANO</stp>
        <tr r="H102" s="2"/>
      </tp>
      <tp>
        <v>-9.02</v>
        <stp>localhost</stp>
        <stp>BC</stp>
        <stp>FIELD</stp>
        <stp>CYRE3</stp>
        <stp>VARANO</stp>
        <tr r="H62" s="2"/>
      </tp>
      <tp>
        <v>-20.67</v>
        <stp>localhost</stp>
        <stp>BC</stp>
        <stp>FIELD</stp>
        <stp>EZTC3</stp>
        <stp>VARANO</stp>
        <tr r="H64" s="2"/>
      </tp>
      <tp>
        <v>-65.510000000000005</v>
        <stp>localhost</stp>
        <stp>BC</stp>
        <stp>FIELD</stp>
        <stp>AZUL4</stp>
        <stp>VARANO</stp>
        <tr r="H52" s="2"/>
      </tp>
      <tp>
        <v>-9.5</v>
        <stp>localhost</stp>
        <stp>BC</stp>
        <stp>FIELD</stp>
        <stp>PTBL3</stp>
        <stp>VARANO</stp>
        <tr r="H122" s="2"/>
      </tp>
      <tp>
        <v>20.54</v>
        <stp>localhost</stp>
        <stp>BC</stp>
        <stp>FIELD</stp>
        <stp>NTCO3</stp>
        <stp>VARANO</stp>
        <tr r="H103" s="2"/>
      </tp>
      <tp>
        <v>-0.72</v>
        <stp>localhost</stp>
        <stp>BC</stp>
        <stp>FIELD</stp>
        <stp>DTEX3</stp>
        <stp>VARANO</stp>
        <tr r="H119" s="2"/>
      </tp>
      <tp>
        <v>19.41</v>
        <stp>localhost</stp>
        <stp>BC</stp>
        <stp>FIELD</stp>
        <stp>ETER3</stp>
        <stp>VARANO</stp>
        <tr r="H120" s="2"/>
      </tp>
      <tp>
        <v>101.12</v>
        <stp>localhost</stp>
        <stp>BC</stp>
        <stp>FIELD</stp>
        <stp>BTOW3</stp>
        <stp>VARANO</stp>
        <tr r="H201" s="2"/>
      </tp>
      <tp>
        <v>-21.34</v>
        <stp>localhost</stp>
        <stp>BC</stp>
        <stp>FIELD</stp>
        <stp>ITSA4</stp>
        <stp>VARANO</stp>
        <tr r="H39" s="2"/>
      </tp>
      <tp>
        <v>-24.08</v>
        <stp>localhost</stp>
        <stp>BC</stp>
        <stp>FIELD</stp>
        <stp>ITUB4</stp>
        <stp>VARANO</stp>
        <tr r="H40" s="2"/>
      </tp>
      <tp>
        <v>-26.83</v>
        <stp>localhost</stp>
        <stp>BC</stp>
        <stp>FIELD</stp>
        <stp>GUAR3</stp>
        <stp>VARANO</stp>
        <tr r="H196" s="2"/>
      </tp>
      <tp>
        <v>-25.11</v>
        <stp>localhost</stp>
        <stp>BC</stp>
        <stp>FIELD</stp>
        <stp>QUAL3</stp>
        <stp>VARANO</stp>
        <tr r="H152" s="2"/>
      </tp>
      <tp>
        <v>-20</v>
        <stp>localhost</stp>
        <stp>BC</stp>
        <stp>FIELD</stp>
        <stp>EUCA4</stp>
        <stp>VARANO</stp>
        <tr r="H121" s="2"/>
      </tp>
      <tp>
        <v>-37.58</v>
        <stp>localhost</stp>
        <stp>BC</stp>
        <stp>FIELD</stp>
        <stp>MULT3</stp>
        <stp>VARANO</stp>
        <tr r="H177" s="2"/>
      </tp>
      <tp>
        <v>-30.36</v>
        <stp>localhost</stp>
        <stp>BC</stp>
        <stp>FIELD</stp>
        <stp>TUPY3</stp>
        <stp>VARANO</stp>
        <tr r="H29" s="2"/>
      </tp>
      <tp>
        <v>8.59</v>
        <stp>localhost</stp>
        <stp>BC</stp>
        <stp>FIELD</stp>
        <stp>SUZB3</stp>
        <stp>VARANO</stp>
        <tr r="H141" s="2"/>
      </tp>
      <tp>
        <v>80.040000000000006</v>
        <stp>localhost</stp>
        <stp>BC</stp>
        <stp>FIELD</stp>
        <stp>VVAR3</stp>
        <stp>VARANO</stp>
        <tr r="H209" s="2"/>
      </tp>
      <tp>
        <v>-51.47</v>
        <stp>localhost</stp>
        <stp>BC</stp>
        <stp>FIELD</stp>
        <stp>CVCB3</stp>
        <stp>VARANO</stp>
        <tr r="H192" s="2"/>
      </tp>
      <tp>
        <v>-6.25</v>
        <stp>localhost</stp>
        <stp>BC</stp>
        <stp>FIELD</stp>
        <stp>EVEN3</stp>
        <stp>VARANO</stp>
        <tr r="H63" s="2"/>
      </tp>
      <tp>
        <v>-3.37</v>
        <stp>localhost</stp>
        <stp>BC</stp>
        <stp>FIELD</stp>
        <stp>BPAN4</stp>
        <stp>VARANO</stp>
        <tr r="H34" s="2"/>
      </tp>
      <tp>
        <v>-7.65</v>
        <stp>localhost</stp>
        <stp>BC</stp>
        <stp>FIELD</stp>
        <stp>CPFE3</stp>
        <stp>VARANO</stp>
        <tr r="H95" s="2"/>
      </tp>
      <tp>
        <v>-23.08</v>
        <stp>localhost</stp>
        <stp>BC</stp>
        <stp>FIELD</stp>
        <stp>TPIS3</stp>
        <stp>VARANO</stp>
        <tr r="H60" s="2"/>
      </tp>
      <tp>
        <v>-8.57</v>
        <stp>localhost</stp>
        <stp>BC</stp>
        <stp>FIELD</stp>
        <stp>CPLE6</stp>
        <stp>VARANO</stp>
        <tr r="H94" s="2"/>
      </tp>
      <tp>
        <v>-52.47</v>
        <stp>localhost</stp>
        <stp>BC</stp>
        <stp>FIELD</stp>
        <stp>LPSB3</stp>
        <stp>VARANO</stp>
        <tr r="H106" s="2"/>
      </tp>
      <tp>
        <v>-3.84</v>
        <stp>localhost</stp>
        <stp>BC</stp>
        <stp>FIELD</stp>
        <stp>SQIA3</stp>
        <stp>VARANO</stp>
        <tr r="H185" s="2"/>
      </tp>
      <tp>
        <v>12.69</v>
        <stp>localhost</stp>
        <stp>BC</stp>
        <stp>FIELD</stp>
        <stp>EQTL3</stp>
        <stp>VARANO</stp>
        <tr r="H86" s="2"/>
      </tp>
      <tp>
        <v>12.96</v>
        <stp>localhost</stp>
        <stp>BC</stp>
        <stp>FIELD</stp>
        <stp>BRAP4</stp>
        <stp>VARANO</stp>
        <tr r="H136" s="2"/>
      </tp>
      <tp>
        <v>-3.51</v>
        <stp>localhost</stp>
        <stp>BC</stp>
        <stp>FIELD</stp>
        <stp>FRAS3</stp>
        <stp>VARANO</stp>
        <tr r="H26" s="2"/>
      </tp>
      <tp>
        <v>-78.61</v>
        <stp>localhost</stp>
        <stp>BC</stp>
        <stp>FIELD</stp>
        <stp>IRBR3</stp>
        <stp>VARANO</stp>
        <tr r="H161" s="2"/>
      </tp>
      <tp>
        <v>-26.21</v>
        <stp>localhost</stp>
        <stp>BC</stp>
        <stp>FIELD</stp>
        <stp>BRDT3</stp>
        <stp>VARANO</stp>
        <tr r="H72" s="2"/>
      </tp>
      <tp>
        <v>-27.09</v>
        <stp>localhost</stp>
        <stp>BC</stp>
        <stp>FIELD</stp>
        <stp>LREN3</stp>
        <stp>VARANO</stp>
        <tr r="H199" s="2"/>
      </tp>
      <tp>
        <v>-41.39</v>
        <stp>localhost</stp>
        <stp>BC</stp>
        <stp>FIELD</stp>
        <stp>BRFS3</stp>
        <stp>VARANO</stp>
        <tr r="H14" s="2"/>
      </tp>
      <tp>
        <v>-6.1</v>
        <stp>localhost</stp>
        <stp>BC</stp>
        <stp>FIELD</stp>
        <stp>CRFB3</stp>
        <stp>VARANO</stp>
        <tr r="H203" s="2"/>
      </tp>
      <tp>
        <v>45.58</v>
        <stp>localhost</stp>
        <stp>BC</stp>
        <stp>FIELD</stp>
        <stp>MRFG3</stp>
        <stp>VARANO</stp>
        <tr r="H16" s="2"/>
      </tp>
      <tp>
        <v>-10.17</v>
        <stp>localhost</stp>
        <stp>BC</stp>
        <stp>FIELD</stp>
        <stp>TRIS3</stp>
        <stp>VARANO</stp>
        <tr r="H70" s="2"/>
      </tp>
      <tp>
        <v>-21.94</v>
        <stp>localhost</stp>
        <stp>BC</stp>
        <stp>FIELD</stp>
        <stp>BRKM5</stp>
        <stp>VARANO</stp>
        <tr r="H146" s="2"/>
      </tp>
      <tp>
        <v>-46.9</v>
        <stp>localhost</stp>
        <stp>BC</stp>
        <stp>FIELD</stp>
        <stp>BRML3</stp>
        <stp>VARANO</stp>
        <tr r="H174" s="2"/>
      </tp>
      <tp>
        <v>-37.57</v>
        <stp>localhost</stp>
        <stp>BC</stp>
        <stp>FIELD</stp>
        <stp>GRND3</stp>
        <stp>VARANO</stp>
        <tr r="H50" s="2"/>
      </tp>
      <tp>
        <v>-38.19</v>
        <stp>localhost</stp>
        <stp>BC</stp>
        <stp>FIELD</stp>
        <stp>BRPR3</stp>
        <stp>VARANO</stp>
        <tr r="H110" s="2"/>
      </tp>
      <tp>
        <v>0.16</v>
        <stp>localhost</stp>
        <stp>BC</stp>
        <stp>FIELD</stp>
        <stp>TRPL4</stp>
        <stp>VARANO</stp>
        <tr r="H100" s="2"/>
      </tp>
      <tp>
        <v>-14.34</v>
        <stp>localhost</stp>
        <stp>BC</stp>
        <stp>FIELD</stp>
        <stp>MRVE3</stp>
        <stp>VARANO</stp>
        <tr r="H67" s="2"/>
      </tp>
      <tp>
        <v>-16.559999999999999</v>
        <stp>localhost</stp>
        <stp>BC</stp>
        <stp>FIELD</stp>
        <stp>ARZZ3</stp>
        <stp>VARANO</stp>
        <tr r="H49" s="2"/>
      </tp>
      <tp>
        <v>29.2</v>
        <stp>localhost</stp>
        <stp>BC</stp>
        <stp>FIELD</stp>
        <stp>CSAN3</stp>
        <stp>VARANO</stp>
        <tr r="H73" s="2"/>
      </tp>
      <tp>
        <v>-10.85</v>
        <stp>localhost</stp>
        <stp>BC</stp>
        <stp>FIELD</stp>
        <stp>USIM5</stp>
        <stp>VARANO</stp>
        <tr r="H182" s="2"/>
      </tp>
      <tp>
        <v>5.33</v>
        <stp>localhost</stp>
        <stp>BC</stp>
        <stp>FIELD</stp>
        <stp>JSLG3</stp>
        <stp>VARANO</stp>
        <tr r="H115" s="2"/>
      </tp>
      <tp>
        <v>-17.8</v>
        <stp>localhost</stp>
        <stp>BC</stp>
        <stp>FIELD</stp>
        <stp>CSMG3</stp>
        <stp>VARANO</stp>
        <tr r="H156" s="2"/>
      </tp>
      <tp>
        <v>-7.73</v>
        <stp>localhost</stp>
        <stp>BC</stp>
        <stp>FIELD</stp>
        <stp>CSNA3</stp>
        <stp>VARANO</stp>
        <tr r="H181" s="2"/>
      </tp>
      <tp>
        <v>-10.91</v>
        <stp>localhost</stp>
        <stp>BC</stp>
        <stp>FIELD</stp>
        <stp>PSSA3</stp>
        <stp>VARANO</stp>
        <tr r="H162" s="2"/>
      </tp>
      <tp>
        <v>-2.42</v>
        <stp>localhost</stp>
        <stp>BC</stp>
        <stp>FIELD</stp>
        <stp>SLCE3</stp>
        <stp>VARANO</stp>
        <tr r="H12" s="2"/>
      </tp>
      <tp>
        <v>3.56</v>
        <stp>localhost</stp>
        <stp>BC</stp>
        <stp>FIELD</stp>
        <stp>ELET3</stp>
        <stp>VARANO</stp>
        <tr r="H96" s="2"/>
      </tp>
      <tp>
        <v>-68.239999999999995</v>
        <stp>localhost</stp>
        <stp>BC</stp>
        <stp>FIELD</stp>
        <stp>LLIS3</stp>
        <stp>VARANO</stp>
        <tr r="H197" s="2"/>
      </tp>
      <tp>
        <v>-35.159999999999997</v>
        <stp>localhost</stp>
        <stp>BC</stp>
        <stp>FIELD</stp>
        <stp>VLID3</stp>
        <stp>VARANO</stp>
        <tr r="H171" s="2"/>
      </tp>
      <tp>
        <v>-13.49</v>
        <stp>localhost</stp>
        <stp>BC</stp>
        <stp>FIELD</stp>
        <stp>RLOG3</stp>
        <stp>VARANO</stp>
        <tr r="H114" s="2"/>
      </tp>
      <tp>
        <v>-6.75</v>
        <stp>localhost</stp>
        <stp>BC</stp>
        <stp>FIELD</stp>
        <stp>ALPA4</stp>
        <stp>VARANO</stp>
        <tr r="H48" s="2"/>
      </tp>
      <tp>
        <v>-11.29</v>
        <stp>localhost</stp>
        <stp>BC</stp>
        <stp>FIELD</stp>
        <stp>FLRY3</stp>
        <stp>VARANO</stp>
        <tr r="H129" s="2"/>
      </tp>
      <tp>
        <v>-46.89</v>
        <stp>localhost</stp>
        <stp>BC</stp>
        <stp>FIELD</stp>
        <stp>ALSO3</stp>
        <stp>VARANO</stp>
        <tr r="H173" s="2"/>
      </tp>
      <tp>
        <v>-41.34</v>
        <stp>localhost</stp>
        <stp>BC</stp>
        <stp>FIELD</stp>
        <stp>AMAR3</stp>
        <stp>VARANO</stp>
        <tr r="H198" s="2"/>
      </tp>
      <tp>
        <v>-57.89</v>
        <stp>localhost</stp>
        <stp>BC</stp>
        <stp>FIELD</stp>
        <stp>PMAM3</stp>
        <stp>VARANO</stp>
        <tr r="H134" s="2"/>
      </tp>
      <tp>
        <v>-61.18</v>
        <stp>localhost</stp>
        <stp>BC</stp>
        <stp>FIELD</stp>
        <stp>EMBR3</stp>
        <stp>VARANO</stp>
        <tr r="H108" s="2"/>
      </tp>
      <tp>
        <v>-12.8</v>
        <stp>localhost</stp>
        <stp>BC</stp>
        <stp>FIELD</stp>
        <stp>CMIG4</stp>
        <stp>VARANO</stp>
        <tr r="H93" s="2"/>
      </tp>
      <tp>
        <v>-63.73</v>
        <stp>localhost</stp>
        <stp>BC</stp>
        <stp>FIELD</stp>
        <stp>SMLS3</stp>
        <stp>VARANO</stp>
        <tr r="H154" s="2"/>
      </tp>
      <tp>
        <v>-11.33</v>
        <stp>localhost</stp>
        <stp>BC</stp>
        <stp>FIELD</stp>
        <stp>SMTO3</stp>
        <stp>VARANO</stp>
        <tr r="H9" s="2"/>
      </tp>
      <tp>
        <v>-21.95</v>
        <stp>localhost</stp>
        <stp>BC</stp>
        <stp>FIELD</stp>
        <stp>ENAT3</stp>
        <stp>VARANO</stp>
        <tr r="H144" s="2"/>
      </tp>
      <tp>
        <v>-14.73</v>
        <stp>localhost</stp>
        <stp>BC</stp>
        <stp>FIELD</stp>
        <stp>ENBR3</stp>
        <stp>VARANO</stp>
        <tr r="H83" s="2"/>
      </tp>
      <tp>
        <v>0.95</v>
        <stp>localhost</stp>
        <stp>BC</stp>
        <stp>FIELD</stp>
        <stp>GNDI3</stp>
        <stp>VARANO</stp>
        <tr r="H150" s="2"/>
      </tp>
      <tp>
        <v>14.17</v>
        <stp>localhost</stp>
        <stp>BC</stp>
        <stp>FIELD</stp>
        <stp>ENEV3</stp>
        <stp>VARANO</stp>
        <tr r="H85" s="2"/>
      </tp>
      <tp>
        <v>-23.16</v>
        <stp>localhost</stp>
        <stp>BC</stp>
        <stp>FIELD</stp>
        <stp>UNIP6</stp>
        <stp>VARANO</stp>
        <tr r="H147" s="2"/>
      </tp>
      <tp>
        <v>-4.46</v>
        <stp>localhost</stp>
        <stp>BC</stp>
        <stp>FIELD</stp>
        <stp>ANIM3</stp>
        <stp>VARANO</stp>
        <tr r="H76" s="2"/>
      </tp>
      <tp>
        <v>-16.54</v>
        <stp>localhost</stp>
        <stp>BC</stp>
        <stp>FIELD</stp>
        <stp>CNTO3</stp>
        <stp>VARANO</stp>
        <tr r="H204" s="2"/>
      </tp>
      <tp>
        <v>-12.82</v>
        <stp>localhost</stp>
        <stp>BC</stp>
        <stp>FIELD</stp>
        <stp>GOAU4</stp>
        <stp>VARANO</stp>
        <tr r="H180" s="2"/>
      </tp>
      <tp>
        <v>-31.32</v>
        <stp>localhost</stp>
        <stp>BC</stp>
        <stp>FIELD</stp>
        <stp>COGN3</stp>
        <stp>VARANO</stp>
        <tr r="H78" s="2"/>
      </tp>
      <tp>
        <v>-52.09</v>
        <stp>localhost</stp>
        <stp>BC</stp>
        <stp>FIELD</stp>
        <stp>GOLL4</stp>
        <stp>VARANO</stp>
        <tr r="H53" s="2"/>
      </tp>
      <tp>
        <v>-24.61</v>
        <stp>localhost</stp>
        <stp>BC</stp>
        <stp>FIELD</stp>
        <stp>ROMI3</stp>
        <stp>VARANO</stp>
        <tr r="H45" s="2"/>
      </tp>
      <tp>
        <v>-35.89</v>
        <stp>localhost</stp>
        <stp>BC</stp>
        <stp>FIELD</stp>
        <stp>POMO4</stp>
        <stp>VARANO</stp>
        <tr r="H125" s="2"/>
      </tp>
      <tp>
        <v>-49.39</v>
        <stp>localhost</stp>
        <stp>BC</stp>
        <stp>FIELD</stp>
        <stp>POSI3</stp>
        <stp>VARANO</stp>
        <tr r="H81" s="2"/>
      </tp>
      <tp>
        <v>20.309999999999999</v>
        <stp>localhost</stp>
        <stp>BC</stp>
        <stp>FIELD</stp>
        <stp>TOTS3</stp>
        <stp>VARANO</stp>
        <tr r="H186" s="2"/>
      </tp>
      <tp>
        <v>-12.74</v>
        <stp>localhost</stp>
        <stp>BC</stp>
        <stp>FIELD</stp>
        <stp>MOVI3</stp>
        <stp>VARANO</stp>
        <tr r="H24" s="2"/>
      </tp>
      <tp>
        <v>-18.28</v>
        <stp>localhost</stp>
        <stp>BC</stp>
        <stp>FIELD</stp>
        <stp>FHER3</stp>
        <stp>VARANO</stp>
        <tr r="H11" s="2"/>
      </tp>
      <tp>
        <v>-57.44</v>
        <stp>localhost</stp>
        <stp>BC</stp>
        <stp>FIELD</stp>
        <stp>SHOW3</stp>
        <stp>VARANO</stp>
        <tr r="H193" s="2"/>
      </tp>
      <tp>
        <v>24.54</v>
        <stp>localhost</stp>
        <stp>BC</stp>
        <stp>FIELD</stp>
        <stp>JHSF3</stp>
        <stp>VARANO</stp>
        <tr r="H176" s="2"/>
      </tp>
      <tp>
        <v>88.37</v>
        <stp>localhost</stp>
        <stp>BC</stp>
        <stp>FIELD</stp>
        <stp>OIBR3</stp>
        <stp>VARANO</stp>
        <tr r="H188" s="2"/>
      </tp>
      <tp>
        <v>36.97</v>
        <stp>localhost</stp>
        <stp>BC</stp>
        <stp>FIELD</stp>
        <stp>BIDI4</stp>
        <stp>VARANO</stp>
        <tr r="H33" s="2"/>
      </tp>
      <tp>
        <v>-35.28</v>
        <stp>localhost</stp>
        <stp>BC</stp>
        <stp>FIELD</stp>
        <stp>CIEL3</stp>
        <stp>VARANO</stp>
        <tr r="H169" s="2"/>
      </tp>
      <tp>
        <v>-22.14</v>
        <stp>localhost</stp>
        <stp>BC</stp>
        <stp>FIELD</stp>
        <stp>LIGT3</stp>
        <stp>VARANO</stp>
        <tr r="H87" s="2"/>
      </tp>
      <tp>
        <v>-30.24</v>
        <stp>localhost</stp>
        <stp>BC</stp>
        <stp>FIELD</stp>
        <stp>MILS3</stp>
        <stp>VARANO</stp>
        <tr r="H166" s="2"/>
      </tp>
      <tp>
        <v>-1.98</v>
        <stp>localhost</stp>
        <stp>BC</stp>
        <stp>FIELD</stp>
        <stp>TIMP3</stp>
        <stp>VARANO</stp>
        <tr r="H190" s="2"/>
      </tp>
      <tp>
        <v>-26.78</v>
        <stp>localhost</stp>
        <stp>BC</stp>
        <stp>FIELD</stp>
        <stp>LINX3</stp>
        <stp>VARANO</stp>
        <tr r="H184" s="2"/>
      </tp>
      <tp>
        <v>-27.38</v>
        <stp>localhost</stp>
        <stp>BC</stp>
        <stp>FIELD</stp>
        <stp>PINE4</stp>
        <stp>VARANO</stp>
        <tr r="H35" s="2"/>
      </tp>
      <tp>
        <v>3.33</v>
        <stp>localhost</stp>
        <stp>BC</stp>
        <stp>FIELD</stp>
        <stp>DIRR3</stp>
        <stp>VARANO</stp>
        <tr r="H68" s="2"/>
      </tp>
      <tp>
        <v>-6.98</v>
        <stp>localhost</stp>
        <stp>BC</stp>
        <stp>FIELD</stp>
        <stp>VIVT4</stp>
        <stp>VARANO</stp>
        <tr r="H189" s="2"/>
      </tp>
      <tp>
        <v>-21.88</v>
        <stp>localhost</stp>
        <stp>BC</stp>
        <stp>FIELD</stp>
        <stp>WIZS3</stp>
        <stp>VARANO</stp>
        <tr r="H164" s="2"/>
      </tp>
      <tp>
        <v>-42.01</v>
        <stp>localhost</stp>
        <stp>BC</stp>
        <stp>FIELD</stp>
        <stp>BKBR3</stp>
        <stp>VARANO</stp>
        <tr r="H202" s="2"/>
      </tp>
      <tp>
        <v>0</v>
        <stp>localhost</stp>
        <stp>BC</stp>
        <stp>FIELD</stp>
        <stp>MDIA3</stp>
        <stp>VARANO</stp>
        <tr r="H20" s="2"/>
      </tp>
      <tp>
        <v>-19.12</v>
        <stp>localhost</stp>
        <stp>BC</stp>
        <stp>FIELD</stp>
        <stp>ODPV3</stp>
        <stp>VARANO</stp>
        <tr r="H151" s="2"/>
      </tp>
      <tp>
        <v>-27.61</v>
        <stp>localhost</stp>
        <stp>BC</stp>
        <stp>FIELD</stp>
        <stp>YDUQ3</stp>
        <stp>VARANO</stp>
        <tr r="H77" s="2"/>
      </tp>
      <tp>
        <v>-51.31</v>
        <stp>localhost</stp>
        <stp>BC</stp>
        <stp>FIELD</stp>
        <stp>MEAL3</stp>
        <stp>VARANO</stp>
        <tr r="H205" s="2"/>
      </tp>
      <tp>
        <v>-44.68</v>
        <stp>localhost</stp>
        <stp>BC</stp>
        <stp>FIELD</stp>
        <stp>SEER3</stp>
        <stp>VARANO</stp>
        <tr r="H79" s="2"/>
      </tp>
      <tp>
        <v>4.5199999999999996</v>
        <stp>localhost</stp>
        <stp>BC</stp>
        <stp>FIELD</stp>
        <stp>BEEF3</stp>
        <stp>VARANO</stp>
        <tr r="H17" s="2"/>
      </tp>
      <tp>
        <v>93.36</v>
        <stp>localhost</stp>
        <stp>BC</stp>
        <stp>FIELD</stp>
        <stp>WEGE3</stp>
        <stp>VARANO</stp>
        <tr r="H46" s="2"/>
      </tp>
      <tp>
        <v>6.52</v>
        <stp>localhost</stp>
        <stp>BC</stp>
        <stp>FIELD</stp>
        <stp>RENT3</stp>
        <stp>VARANO</stp>
        <tr r="H22" s="2"/>
      </tp>
      <tp>
        <v>6.59</v>
        <stp>localhost</stp>
        <stp>BC</stp>
        <stp>FIELD</stp>
        <stp>TEND3</stp>
        <stp>VARANO</stp>
        <tr r="H69" s="2"/>
      </tp>
      <tp>
        <v>52.14</v>
        <stp>localhost</stp>
        <stp>BC</stp>
        <stp>FIELD</stp>
        <stp>KEPL3</stp>
        <stp>VARANO</stp>
        <tr r="H133" s="2"/>
      </tp>
      <tp>
        <v>5.52</v>
        <stp>localhost</stp>
        <stp>BC</stp>
        <stp>FIELD</stp>
        <stp>CESP6</stp>
        <stp>VARANO</stp>
        <tr r="H90" s="2"/>
      </tp>
      <tp>
        <v>-10</v>
        <stp>localhost</stp>
        <stp>BC</stp>
        <stp>FIELD</stp>
        <stp>FESA4</stp>
        <stp>VARANO</stp>
        <tr r="H137" s="2"/>
      </tp>
      <tp>
        <v>-27.77</v>
        <stp>localhost</stp>
        <stp>BC</stp>
        <stp>FIELD</stp>
        <stp>PETR4</stp>
        <stp>VARANO</stp>
        <tr r="H143" s="2"/>
      </tp>
      <tp>
        <v>-38.340000000000003</v>
        <stp>localhost</stp>
        <stp>BC</stp>
        <stp>FIELD</stp>
        <stp>LEVE3</stp>
        <stp>VARANO</stp>
        <tr r="H28" s="2"/>
      </tp>
      <tp>
        <v>-1.55</v>
        <stp>localhost</stp>
        <stp>BC</stp>
        <stp>FIELD</stp>
        <stp>PFRM3</stp>
        <stp>VARANO</stp>
        <tr r="H55" s="2"/>
      </tp>
      <tp>
        <v>-31.14</v>
        <stp>localhost</stp>
        <stp>BC</stp>
        <stp>FIELD</stp>
        <stp>GFSA3</stp>
        <stp>VARANO</stp>
        <tr r="H65" s="2"/>
      </tp>
      <tp>
        <v>-12.34</v>
        <stp>localhost</stp>
        <stp>BC</stp>
        <stp>FIELD</stp>
        <stp>GGBR4</stp>
        <stp>VARANO</stp>
        <tr r="H179" s="2"/>
      </tp>
      <tp>
        <v>-9.2100000000000009</v>
        <stp>localhost</stp>
        <stp>BC</stp>
        <stp>FIELD</stp>
        <stp>EGIE3</stp>
        <stp>VARANO</stp>
        <tr r="H91" s="2"/>
      </tp>
      <tp>
        <v>74.08</v>
        <stp>localhost</stp>
        <stp>BC</stp>
        <stp>FIELD</stp>
        <stp>MGLU3</stp>
        <stp>VARANO</stp>
        <tr r="H207" s="2"/>
      </tp>
      <tp>
        <v>-26.99</v>
        <stp>localhost</stp>
        <stp>BC</stp>
        <stp>FIELD</stp>
        <stp>TGMA3</stp>
        <stp>VARANO</stp>
        <tr r="H117" s="2"/>
      </tp>
      <tp>
        <v>-24.64</v>
        <stp>localhost</stp>
        <stp>BC</stp>
        <stp>FIELD</stp>
        <stp>UGPA3</stp>
        <stp>VARANO</stp>
        <tr r="H74" s="2"/>
      </tp>
      <tp>
        <v>-57.27</v>
        <stp>localhost</stp>
        <stp>BC</stp>
        <stp>FIELD</stp>
        <stp>HGTX3</stp>
        <stp>VARANO</stp>
        <tr r="H195" s="2"/>
      </tp>
      <tp>
        <v>-37.450000000000003</v>
        <stp>localhost</stp>
        <stp>BC</stp>
        <stp>FIELD</stp>
        <stp>IGTA3</stp>
        <stp>VARANO</stp>
        <tr r="H175" s="2"/>
      </tp>
      <tp>
        <v>6.29</v>
        <stp>localhost</stp>
        <stp>BC</stp>
        <stp>FIELD</stp>
        <stp>RADL3</stp>
        <stp>VARANO</stp>
        <tr r="H56" s="2"/>
      </tp>
      <tp>
        <v>-15.52</v>
        <stp>localhost</stp>
        <stp>BC</stp>
        <stp>FIELD</stp>
        <stp>RAIL3</stp>
        <stp>VARANO</stp>
        <tr r="H116" s="2"/>
      </tp>
      <tp>
        <v>-38.54</v>
        <stp>localhost</stp>
        <stp>BC</stp>
        <stp>FIELD</stp>
        <stp>AALR3</stp>
        <stp>VARANO</stp>
        <tr r="H128" s="2"/>
      </tp>
      <tp>
        <v>13.06</v>
        <stp>localhost</stp>
        <stp>BC</stp>
        <stp>FIELD</stp>
        <stp>VALE3</stp>
        <stp>VARANO</stp>
        <tr r="H138" s="2"/>
      </tp>
      <tp>
        <v>39.03</v>
        <stp>localhost</stp>
        <stp>BC</stp>
        <stp>FIELD</stp>
        <stp>CAML3</stp>
        <stp>VARANO</stp>
        <tr r="H19" s="2"/>
      </tp>
      <tp>
        <v>32.79</v>
        <stp>localhost</stp>
        <stp>BC</stp>
        <stp>FIELD</stp>
        <stp>LAME4</stp>
        <stp>VARANO</stp>
        <tr r="H206" s="2"/>
      </tp>
      <tp>
        <v>-12.99</v>
        <stp>localhost</stp>
        <stp>BC</stp>
        <stp>FIELD</stp>
        <stp>RAPT4</stp>
        <stp>VARANO</stp>
        <tr r="H126" s="2"/>
      </tp>
      <tp>
        <v>1.83</v>
        <stp>localhost</stp>
        <stp>BC</stp>
        <stp>FIELD</stp>
        <stp>HAPV3</stp>
        <stp>VARANO</stp>
        <tr r="H149" s="2"/>
      </tp>
      <tp>
        <v>8.4600000000000009</v>
        <stp>localhost</stp>
        <stp>BC</stp>
        <stp>FIELD</stp>
        <stp>CARD3</stp>
        <stp>VARANO</stp>
        <tr r="H170" s="2"/>
      </tp>
      <tp>
        <v>5.96</v>
        <stp>localhost</stp>
        <stp>BC</stp>
        <stp>FIELD</stp>
        <stp>PARD3</stp>
        <stp>VARANO</stp>
        <tr r="H130" s="2"/>
      </tp>
      <tp>
        <v>-0.2</v>
        <stp>localhost</stp>
        <stp>BC</stp>
        <stp>FIELD</stp>
        <stp>TASA3</stp>
        <stp>VARANO</stp>
        <tr r="H132" s="2"/>
      </tp>
      <tp>
        <v>-34.19</v>
        <stp>localhost</stp>
        <stp>BC</stp>
        <stp>FIELD</stp>
        <stp>BBAS3</stp>
        <stp>VARANO</stp>
        <tr r="H38" s="2"/>
      </tp>
      <tp>
        <v>-29.75</v>
        <stp>localhost</stp>
        <stp>BC</stp>
        <stp>FIELD</stp>
        <stp>ABCB4</stp>
        <stp>VARANO</stp>
        <tr r="H31" s="2"/>
      </tp>
      <tp>
        <v>-32.090000000000003</v>
        <stp>localhost</stp>
        <stp>BC</stp>
        <stp>FIELD</stp>
        <stp>BBDC4</stp>
        <stp>VARANO</stp>
        <tr r="H37" s="2"/>
      </tp>
      <tp>
        <v>-26.57</v>
        <stp>localhost</stp>
        <stp>BC</stp>
        <stp>FIELD</stp>
        <stp>ABEV3</stp>
        <stp>VARANO</stp>
        <tr r="H43" s="2"/>
      </tp>
      <tp>
        <v>-35.380000000000003</v>
        <stp>localhost</stp>
        <stp>BC</stp>
        <stp>FIELD</stp>
        <stp>HBOR3</stp>
        <stp>VARANO</stp>
        <tr r="H66" s="2"/>
      </tp>
      <tp>
        <v>-61.53</v>
        <stp>localhost</stp>
        <stp>BC</stp>
        <stp>FIELD</stp>
        <stp>BBRK3</stp>
        <stp>VARANO</stp>
        <tr r="H105" s="2"/>
      </tp>
      <tp>
        <v>2.66</v>
        <stp>localhost</stp>
        <stp>BC</stp>
        <stp>FIELD</stp>
        <stp>SBSP3</stp>
        <stp>VARANO</stp>
        <tr r="H157" s="2"/>
      </tp>
      <tp>
        <v>-10.77</v>
        <stp>localhost</stp>
        <stp>BC</stp>
        <stp>FIELD</stp>
        <stp>JBSS3</stp>
        <stp>VARANO</stp>
        <tr r="H15" s="2"/>
      </tp>
      <tp>
        <v>-18.510000000000002</v>
        <stp>localhost</stp>
        <stp>BC</stp>
        <stp>FIELD</stp>
        <stp>BBSE3</stp>
        <stp>VARANO</stp>
        <tr r="H160" s="2"/>
      </tp>
      <tp>
        <v>-0.12</v>
        <stp>localhost</stp>
        <stp>BC</stp>
        <stp>FIELD</stp>
        <stp>UCAS3</stp>
        <stp>VARANO</stp>
        <tr r="H123" s="2"/>
      </tp>
      <tp>
        <v>-20.72</v>
        <stp>localhost</stp>
        <stp>BC</stp>
        <stp>FIELD</stp>
        <stp>PCAR3</stp>
        <stp>VARANO</stp>
        <tr r="H208" s="2"/>
      </tp>
      <tp>
        <v>-17.47</v>
        <stp>localhost</stp>
        <stp>BC</stp>
        <stp>FIELD</stp>
        <stp>SCAR3</stp>
        <stp>VARANO</stp>
        <tr r="H112" s="2"/>
      </tp>
      <tp>
        <v>-15.55</v>
        <stp>localhost</stp>
        <stp>BC</stp>
        <stp>FIELD</stp>
        <stp>LCAM3</stp>
        <stp>VARANO</stp>
        <tr r="H23" s="2"/>
      </tp>
      <tp>
        <v>-13.01</v>
        <stp>localhost</stp>
        <stp>BC</stp>
        <stp>FIELD</stp>
        <stp>ECOR3</stp>
        <stp>VARANO</stp>
        <tr r="H59" s="2"/>
      </tp>
      <tp>
        <v>-43.58</v>
        <stp>localhost</stp>
        <stp>BC</stp>
        <stp>FIELD</stp>
        <stp>CCPR3</stp>
        <stp>VARANO</stp>
        <tr r="H111" s="2"/>
      </tp>
      <tp>
        <v>-21.36</v>
        <stp>localhost</stp>
        <stp>BC</stp>
        <stp>FIELD</stp>
        <stp>CCRO3</stp>
        <stp>VARANO</stp>
        <tr r="H58" s="2"/>
      </tp>
      <tp>
        <v>52.54</v>
        <stp>localhost</stp>
        <stp>BC</stp>
        <stp>FIELD</stp>
        <stp>B3SA3</stp>
        <stp>VARANO</stp>
        <tr r="H168" s="2"/>
      </tp>
      <tp>
        <v>50.05</v>
        <stp>localhost</stp>
        <stp>BC</stp>
        <stp>FIELD</stp>
        <stp>SULA11</stp>
        <stp>ULT</stp>
        <tr r="D163" s="2"/>
      </tp>
      <tp>
        <v>89.75</v>
        <stp>localhost</stp>
        <stp>BC</stp>
        <stp>FIELD</stp>
        <stp>BPAC11</stp>
        <stp>ULT</stp>
        <tr r="D32" s="2"/>
      </tp>
      <tp>
        <v>29.64</v>
        <stp>localhost</stp>
        <stp>BC</stp>
        <stp>FIELD</stp>
        <stp>SANB11</stp>
        <stp>ULT</stp>
        <tr r="D41" s="2"/>
      </tp>
      <tp>
        <v>28.65</v>
        <stp>localhost</stp>
        <stp>BC</stp>
        <stp>FIELD</stp>
        <stp>TAEE11</stp>
        <stp>ULT</stp>
        <tr r="D99" s="2"/>
      </tp>
      <tp>
        <v>48.76</v>
        <stp>localhost</stp>
        <stp>BC</stp>
        <stp>FIELD</stp>
        <stp>ENGI11</stp>
        <stp>ULT</stp>
        <tr r="D84" s="2"/>
      </tp>
      <tp>
        <v>20.87</v>
        <stp>localhost</stp>
        <stp>BC</stp>
        <stp>FIELD</stp>
        <stp>KLBN11</stp>
        <stp>ULT</stp>
        <tr r="D140" s="2"/>
      </tp>
      <tp>
        <v>24.12</v>
        <stp>localhost</stp>
        <stp>BC</stp>
        <stp>FIELD</stp>
        <stp>ALUP11</stp>
        <stp>ULT</stp>
        <tr r="D98" s="2"/>
      </tp>
      <tp>
        <v>30.57</v>
        <stp>localhost</stp>
        <stp>BC</stp>
        <stp>FIELD</stp>
        <stp>SAPR11</stp>
        <stp>ULT</stp>
        <tr r="D158" s="2"/>
      </tp>
      <tp>
        <v>14.52</v>
        <stp>localhost</stp>
        <stp>BC</stp>
        <stp>FIELD</stp>
        <stp>TIET11</stp>
        <stp>ULT</stp>
        <tr r="D89" s="2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volatileDependencies" Target="volatileDependencie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</xdr:rowOff>
    </xdr:from>
    <xdr:to>
      <xdr:col>16</xdr:col>
      <xdr:colOff>9525</xdr:colOff>
      <xdr:row>4</xdr:row>
      <xdr:rowOff>0</xdr:rowOff>
    </xdr:to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14B33A5B-53C8-4362-A096-31BE044DC690}"/>
            </a:ext>
          </a:extLst>
        </xdr:cNvPr>
        <xdr:cNvSpPr/>
      </xdr:nvSpPr>
      <xdr:spPr>
        <a:xfrm>
          <a:off x="238125" y="9525"/>
          <a:ext cx="11972925" cy="781050"/>
        </a:xfrm>
        <a:prstGeom prst="rect">
          <a:avLst/>
        </a:prstGeom>
        <a:solidFill>
          <a:srgbClr val="21525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 lvl="0">
            <a:defRPr lang="en-US"/>
          </a:defPPr>
          <a:lvl1pPr marL="0" lv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lvl="1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lvl="2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lvl="3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lvl="4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lvl="5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lvl="6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lvl="7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lvl="8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b="1">
              <a:latin typeface="Montserrat" panose="00000500000000000000" pitchFamily="2" charset="0"/>
            </a:rPr>
            <a:t>                                                                                                                               Guia de Ações  -  Agosto 2020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501650</xdr:colOff>
      <xdr:row>0</xdr:row>
      <xdr:rowOff>0</xdr:rowOff>
    </xdr:to>
    <xdr:cxnSp macro="">
      <xdr:nvCxnSpPr>
        <xdr:cNvPr id="7" name="Conector reto 6">
          <a:extLst>
            <a:ext uri="{FF2B5EF4-FFF2-40B4-BE49-F238E27FC236}">
              <a16:creationId xmlns:a16="http://schemas.microsoft.com/office/drawing/2014/main" id="{AB3AA9BE-C19F-4249-975B-2F78D7109308}"/>
            </a:ext>
          </a:extLst>
        </xdr:cNvPr>
        <xdr:cNvCxnSpPr/>
      </xdr:nvCxnSpPr>
      <xdr:spPr>
        <a:xfrm>
          <a:off x="238125" y="0"/>
          <a:ext cx="6731000" cy="0"/>
        </a:xfrm>
        <a:prstGeom prst="line">
          <a:avLst/>
        </a:prstGeom>
        <a:ln w="19050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361950</xdr:colOff>
      <xdr:row>2</xdr:row>
      <xdr:rowOff>161925</xdr:rowOff>
    </xdr:from>
    <xdr:to>
      <xdr:col>15</xdr:col>
      <xdr:colOff>406400</xdr:colOff>
      <xdr:row>2</xdr:row>
      <xdr:rowOff>161925</xdr:rowOff>
    </xdr:to>
    <xdr:cxnSp macro="">
      <xdr:nvCxnSpPr>
        <xdr:cNvPr id="8" name="Conector reto 7">
          <a:extLst>
            <a:ext uri="{FF2B5EF4-FFF2-40B4-BE49-F238E27FC236}">
              <a16:creationId xmlns:a16="http://schemas.microsoft.com/office/drawing/2014/main" id="{BCB97586-9414-427B-BF83-E398BB4186C0}"/>
            </a:ext>
          </a:extLst>
        </xdr:cNvPr>
        <xdr:cNvCxnSpPr/>
      </xdr:nvCxnSpPr>
      <xdr:spPr>
        <a:xfrm>
          <a:off x="4295775" y="552450"/>
          <a:ext cx="6731000" cy="0"/>
        </a:xfrm>
        <a:prstGeom prst="line">
          <a:avLst/>
        </a:prstGeom>
        <a:ln w="19050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180975</xdr:colOff>
      <xdr:row>1</xdr:row>
      <xdr:rowOff>28575</xdr:rowOff>
    </xdr:from>
    <xdr:to>
      <xdr:col>4</xdr:col>
      <xdr:colOff>161026</xdr:colOff>
      <xdr:row>2</xdr:row>
      <xdr:rowOff>189791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C2397403-B6B4-4FEE-A28E-BED3E18B91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219075"/>
          <a:ext cx="3028051" cy="3612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</xdr:rowOff>
    </xdr:from>
    <xdr:to>
      <xdr:col>16</xdr:col>
      <xdr:colOff>9525</xdr:colOff>
      <xdr:row>4</xdr:row>
      <xdr:rowOff>0</xdr:rowOff>
    </xdr:to>
    <xdr:sp macro="" textlink="">
      <xdr:nvSpPr>
        <xdr:cNvPr id="5" name="Retângulo 4">
          <a:extLst>
            <a:ext uri="{FF2B5EF4-FFF2-40B4-BE49-F238E27FC236}">
              <a16:creationId xmlns:a16="http://schemas.microsoft.com/office/drawing/2014/main" id="{DDCD1603-33F2-4778-8EF2-CA6AB81EBEE1}"/>
            </a:ext>
          </a:extLst>
        </xdr:cNvPr>
        <xdr:cNvSpPr/>
      </xdr:nvSpPr>
      <xdr:spPr>
        <a:xfrm>
          <a:off x="238125" y="9525"/>
          <a:ext cx="11972925" cy="781050"/>
        </a:xfrm>
        <a:prstGeom prst="rect">
          <a:avLst/>
        </a:prstGeom>
        <a:solidFill>
          <a:srgbClr val="21525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 lvl="0">
            <a:defRPr lang="en-US"/>
          </a:defPPr>
          <a:lvl1pPr marL="0" lv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lvl="1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lvl="2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lvl="3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lvl="4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lvl="5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lvl="6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lvl="7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lvl="8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b="1">
              <a:latin typeface="Montserrat" panose="00000500000000000000" pitchFamily="2" charset="0"/>
            </a:rPr>
            <a:t>                                                                                                                                          Guia de Ações  -  Agosto 2020</a:t>
          </a:r>
        </a:p>
      </xdr:txBody>
    </xdr:sp>
    <xdr:clientData/>
  </xdr:twoCellAnchor>
  <xdr:twoCellAnchor>
    <xdr:from>
      <xdr:col>6</xdr:col>
      <xdr:colOff>419100</xdr:colOff>
      <xdr:row>2</xdr:row>
      <xdr:rowOff>171450</xdr:rowOff>
    </xdr:from>
    <xdr:to>
      <xdr:col>15</xdr:col>
      <xdr:colOff>1006475</xdr:colOff>
      <xdr:row>2</xdr:row>
      <xdr:rowOff>171450</xdr:rowOff>
    </xdr:to>
    <xdr:cxnSp macro="">
      <xdr:nvCxnSpPr>
        <xdr:cNvPr id="6" name="Conector reto 5">
          <a:extLst>
            <a:ext uri="{FF2B5EF4-FFF2-40B4-BE49-F238E27FC236}">
              <a16:creationId xmlns:a16="http://schemas.microsoft.com/office/drawing/2014/main" id="{201947D1-E4DF-4CA2-98C9-9A4ECEA68EE9}"/>
            </a:ext>
          </a:extLst>
        </xdr:cNvPr>
        <xdr:cNvCxnSpPr/>
      </xdr:nvCxnSpPr>
      <xdr:spPr>
        <a:xfrm>
          <a:off x="4981575" y="561975"/>
          <a:ext cx="7026275" cy="0"/>
        </a:xfrm>
        <a:prstGeom prst="line">
          <a:avLst/>
        </a:prstGeom>
        <a:ln w="19050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180975</xdr:colOff>
      <xdr:row>1</xdr:row>
      <xdr:rowOff>28575</xdr:rowOff>
    </xdr:from>
    <xdr:to>
      <xdr:col>4</xdr:col>
      <xdr:colOff>132451</xdr:colOff>
      <xdr:row>3</xdr:row>
      <xdr:rowOff>8816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228F7ED4-8FAC-451E-835E-C1BE5C0FA0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219075"/>
          <a:ext cx="3028051" cy="36124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214</xdr:row>
      <xdr:rowOff>0</xdr:rowOff>
    </xdr:from>
    <xdr:to>
      <xdr:col>11</xdr:col>
      <xdr:colOff>598967</xdr:colOff>
      <xdr:row>236</xdr:row>
      <xdr:rowOff>180429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6D35ECDA-3100-4C01-A478-E7D31B9F0F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9075" y="40967025"/>
          <a:ext cx="8866667" cy="43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D2EF9-5F4E-4E8B-ABA3-4D82ABA86EB8}">
  <dimension ref="A1:U673"/>
  <sheetViews>
    <sheetView zoomScaleNormal="100" workbookViewId="0">
      <pane xSplit="1" ySplit="7" topLeftCell="B180" activePane="bottomRight" state="frozen"/>
      <selection pane="topRight" activeCell="B1" sqref="B1"/>
      <selection pane="bottomLeft" activeCell="A8" sqref="A8"/>
      <selection pane="bottomRight" activeCell="B8" sqref="B8:P209"/>
    </sheetView>
  </sheetViews>
  <sheetFormatPr defaultRowHeight="15"/>
  <cols>
    <col min="1" max="1" width="3.5703125" style="1" customWidth="1"/>
    <col min="2" max="2" width="26.28515625" bestFit="1" customWidth="1"/>
    <col min="4" max="4" width="10.28515625" customWidth="1"/>
    <col min="5" max="5" width="12.140625" style="52" customWidth="1"/>
    <col min="7" max="7" width="9.7109375" style="52" customWidth="1"/>
    <col min="8" max="8" width="12.140625" style="12" customWidth="1"/>
    <col min="9" max="9" width="9.7109375" style="12" customWidth="1"/>
    <col min="10" max="10" width="9.85546875" style="12" customWidth="1"/>
    <col min="11" max="11" width="16" style="49" bestFit="1" customWidth="1"/>
    <col min="12" max="12" width="9.7109375" style="16" bestFit="1" customWidth="1"/>
    <col min="13" max="13" width="9.140625" style="16"/>
    <col min="14" max="14" width="9.140625" style="20"/>
    <col min="15" max="15" width="9.140625" style="10"/>
    <col min="16" max="16" width="17.85546875" bestFit="1" customWidth="1"/>
    <col min="17" max="19" width="9.140625" style="1"/>
  </cols>
  <sheetData>
    <row r="1" spans="2:21">
      <c r="B1" s="1"/>
      <c r="C1" s="1"/>
      <c r="D1" s="1"/>
      <c r="E1" s="50"/>
      <c r="F1" s="1"/>
      <c r="G1" s="50"/>
      <c r="H1" s="11"/>
      <c r="I1" s="11"/>
      <c r="J1" s="11"/>
      <c r="K1" s="22"/>
      <c r="L1" s="21"/>
      <c r="M1" s="21"/>
      <c r="N1" s="19"/>
      <c r="O1" s="9"/>
      <c r="P1" s="1"/>
    </row>
    <row r="2" spans="2:21" ht="15.75">
      <c r="B2" s="1"/>
      <c r="C2" s="1"/>
      <c r="D2" s="1"/>
      <c r="E2" s="50"/>
      <c r="F2" s="1"/>
      <c r="G2" s="99"/>
      <c r="H2" s="99"/>
      <c r="I2" s="100"/>
      <c r="J2" s="100"/>
      <c r="K2" s="22"/>
      <c r="L2" s="21"/>
      <c r="M2" s="101"/>
      <c r="N2" s="101"/>
      <c r="O2" s="102"/>
      <c r="P2" s="102"/>
    </row>
    <row r="3" spans="2:21">
      <c r="B3" s="1"/>
      <c r="C3" s="1"/>
      <c r="D3" s="1"/>
      <c r="E3" s="50"/>
      <c r="F3" s="1"/>
      <c r="G3" s="50"/>
      <c r="H3" s="11"/>
      <c r="I3" s="11"/>
      <c r="J3" s="11"/>
      <c r="K3" s="22"/>
      <c r="L3" s="21"/>
      <c r="M3" s="21"/>
      <c r="N3" s="19"/>
      <c r="O3" s="9"/>
      <c r="P3" s="1"/>
    </row>
    <row r="4" spans="2:21" ht="16.5" customHeight="1">
      <c r="B4" s="1"/>
      <c r="C4" s="1"/>
      <c r="D4" s="1"/>
      <c r="E4" s="50"/>
      <c r="F4" s="1"/>
      <c r="G4" s="50"/>
      <c r="H4" s="11"/>
      <c r="I4" s="11"/>
      <c r="J4" s="11"/>
      <c r="K4" s="22"/>
      <c r="L4" s="21"/>
      <c r="M4" s="21"/>
      <c r="N4" s="19"/>
      <c r="O4" s="9"/>
      <c r="P4" s="1"/>
    </row>
    <row r="5" spans="2:21" ht="20.25" customHeight="1">
      <c r="B5" s="111" t="s">
        <v>160</v>
      </c>
      <c r="C5" s="103"/>
      <c r="D5" s="103"/>
      <c r="E5" s="103" t="s">
        <v>96</v>
      </c>
      <c r="F5" s="103"/>
      <c r="G5" s="103"/>
      <c r="H5" s="103"/>
      <c r="I5" s="103"/>
      <c r="J5" s="103"/>
      <c r="K5" s="103"/>
      <c r="L5" s="103" t="s">
        <v>161</v>
      </c>
      <c r="M5" s="103"/>
      <c r="N5" s="103"/>
      <c r="O5" s="103"/>
      <c r="P5" s="104"/>
      <c r="T5" s="1"/>
      <c r="U5" s="1"/>
    </row>
    <row r="6" spans="2:21">
      <c r="B6" s="112" t="s">
        <v>162</v>
      </c>
      <c r="C6" s="97" t="s">
        <v>97</v>
      </c>
      <c r="D6" s="114" t="s">
        <v>99</v>
      </c>
      <c r="E6" s="116" t="s">
        <v>547</v>
      </c>
      <c r="F6" s="97" t="s">
        <v>163</v>
      </c>
      <c r="G6" s="97" t="s">
        <v>164</v>
      </c>
      <c r="H6" s="97" t="s">
        <v>165</v>
      </c>
      <c r="I6" s="97" t="s">
        <v>120</v>
      </c>
      <c r="J6" s="97" t="s">
        <v>166</v>
      </c>
      <c r="K6" s="97" t="s">
        <v>168</v>
      </c>
      <c r="L6" s="97" t="s">
        <v>1</v>
      </c>
      <c r="M6" s="105" t="s">
        <v>128</v>
      </c>
      <c r="N6" s="107" t="s">
        <v>546</v>
      </c>
      <c r="O6" s="109" t="s">
        <v>167</v>
      </c>
      <c r="P6" s="95" t="s">
        <v>442</v>
      </c>
      <c r="Q6" s="13" t="s">
        <v>544</v>
      </c>
      <c r="T6" s="1"/>
      <c r="U6" s="1"/>
    </row>
    <row r="7" spans="2:21">
      <c r="B7" s="113"/>
      <c r="C7" s="98"/>
      <c r="D7" s="115"/>
      <c r="E7" s="117"/>
      <c r="F7" s="98"/>
      <c r="G7" s="98"/>
      <c r="H7" s="98"/>
      <c r="I7" s="98"/>
      <c r="J7" s="98"/>
      <c r="K7" s="98"/>
      <c r="L7" s="98"/>
      <c r="M7" s="106"/>
      <c r="N7" s="108"/>
      <c r="O7" s="110"/>
      <c r="P7" s="96"/>
      <c r="Q7" s="13" t="s">
        <v>137</v>
      </c>
      <c r="T7" s="1"/>
      <c r="U7" s="1"/>
    </row>
    <row r="8" spans="2:21">
      <c r="B8" s="23" t="s">
        <v>169</v>
      </c>
      <c r="C8" s="2"/>
      <c r="D8" s="2"/>
      <c r="E8" s="51"/>
      <c r="F8" s="2"/>
      <c r="G8" s="51"/>
      <c r="H8" s="2"/>
      <c r="I8" s="2"/>
      <c r="J8" s="2"/>
      <c r="K8" s="24"/>
      <c r="L8" s="25"/>
      <c r="M8" s="25"/>
      <c r="N8" s="26"/>
      <c r="O8" s="27"/>
      <c r="P8" s="28"/>
      <c r="T8" s="1"/>
      <c r="U8" s="1"/>
    </row>
    <row r="9" spans="2:21">
      <c r="B9" s="29" t="s">
        <v>170</v>
      </c>
      <c r="C9" s="3" t="s">
        <v>171</v>
      </c>
      <c r="D9" s="4">
        <f>_xll.BC(C9,$Q$6)</f>
        <v>20.84</v>
      </c>
      <c r="E9" s="4">
        <v>24</v>
      </c>
      <c r="F9" s="5">
        <f>(E9/D9)-1</f>
        <v>0.15163147792706333</v>
      </c>
      <c r="G9" s="3" t="s">
        <v>98</v>
      </c>
      <c r="H9" s="30" t="str">
        <f>CONCATENATE(_xll.BC(C9,$Q$7),"%")</f>
        <v>-11,33%</v>
      </c>
      <c r="I9" s="30">
        <f ca="1">LOOKUP(C9,Planilha2!$A$1:$J$164,Planilha2!$C:$C)</f>
        <v>11.25</v>
      </c>
      <c r="J9" s="30">
        <f ca="1">LOOKUP(C9,Planilha2!$A$1:$J$164,Planilha2!$D:$D)</f>
        <v>29.72</v>
      </c>
      <c r="K9" s="31">
        <f ca="1">LOOKUP(C9,Planilha2!$A$1:$J$164,Planilha2!$E:$E)</f>
        <v>25259380.48</v>
      </c>
      <c r="L9" s="32">
        <f ca="1">LOOKUP(C9,Planilha2!$A$1:$J$164,Planilha2!$F:$F)</f>
        <v>11.4712</v>
      </c>
      <c r="M9" s="33">
        <f ca="1">LOOKUP(C9,Planilha2!$A$1:$J$164,Planilha2!$G:$G)</f>
        <v>2.1903000000000001</v>
      </c>
      <c r="N9" s="34">
        <f ca="1">LOOKUP(C9,Planilha2!$A$1:$J$164,Planilha2!$H:$H)</f>
        <v>2.5499999999999998E-2</v>
      </c>
      <c r="O9" s="35">
        <f ca="1">LOOKUP(C9,Planilha2!$A$1:$J$164,Planilha2!$I:$I)</f>
        <v>0.19089999999999999</v>
      </c>
      <c r="P9" s="36">
        <f ca="1">LOOKUP(C9,Planilha2!$A$1:$J$164,Planilha2!$J:$J)</f>
        <v>7330173783.2399998</v>
      </c>
      <c r="T9" s="1"/>
      <c r="U9" s="1"/>
    </row>
    <row r="10" spans="2:21">
      <c r="B10" s="23" t="s">
        <v>172</v>
      </c>
      <c r="C10" s="2"/>
      <c r="D10" s="2"/>
      <c r="E10" s="51"/>
      <c r="F10" s="2"/>
      <c r="G10" s="51"/>
      <c r="H10" s="37"/>
      <c r="I10" s="37"/>
      <c r="J10" s="37"/>
      <c r="K10" s="24"/>
      <c r="L10" s="25"/>
      <c r="M10" s="25"/>
      <c r="N10" s="26"/>
      <c r="O10" s="27"/>
      <c r="P10" s="38"/>
      <c r="T10" s="1"/>
      <c r="U10" s="1"/>
    </row>
    <row r="11" spans="2:21">
      <c r="B11" s="39" t="s">
        <v>173</v>
      </c>
      <c r="C11" s="6" t="s">
        <v>174</v>
      </c>
      <c r="D11" s="7">
        <f>_xll.BC(C11,$Q$6)</f>
        <v>2.95</v>
      </c>
      <c r="E11" s="7">
        <v>3.5</v>
      </c>
      <c r="F11" s="8">
        <f>(E11/D11)-1</f>
        <v>0.18644067796610164</v>
      </c>
      <c r="G11" s="6" t="s">
        <v>98</v>
      </c>
      <c r="H11" s="40" t="str">
        <f>CONCATENATE(_xll.BC(C11,$Q$7),"%")</f>
        <v>-18,28%</v>
      </c>
      <c r="I11" s="40">
        <f ca="1">LOOKUP(C11,Planilha2!$A$1:$J$164,Planilha2!$C:$C)</f>
        <v>1.59</v>
      </c>
      <c r="J11" s="40">
        <f ca="1">LOOKUP(C11,Planilha2!$A$1:$J$164,Planilha2!$D:$D)</f>
        <v>5.39</v>
      </c>
      <c r="K11" s="41">
        <f ca="1">LOOKUP(C11,Planilha2!$A$1:$J$164,Planilha2!$E:$E)</f>
        <v>587066.67000000004</v>
      </c>
      <c r="L11" s="42">
        <f ca="1">LOOKUP(C11,Planilha2!$A$1:$J$164,Planilha2!$F:$F)</f>
        <v>0.29430000000000001</v>
      </c>
      <c r="M11" s="43">
        <f ca="1">LOOKUP(C11,Planilha2!$A$1:$J$164,Planilha2!$G:$G)</f>
        <v>-0.91520000000000001</v>
      </c>
      <c r="N11" s="44">
        <f ca="1">LOOKUP(C11,Planilha2!$A$1:$J$164,Planilha2!$H:$H)</f>
        <v>0</v>
      </c>
      <c r="O11" s="45">
        <f ca="1">LOOKUP(C11,Planilha2!$A$1:$J$164,Planilha2!$I:$I)</f>
        <v>0</v>
      </c>
      <c r="P11" s="46">
        <f ca="1">LOOKUP(C11,Planilha2!$A$1:$J$164,Planilha2!$J:$J)</f>
        <v>158878987.80000001</v>
      </c>
      <c r="T11" s="1"/>
      <c r="U11" s="1"/>
    </row>
    <row r="12" spans="2:21">
      <c r="B12" s="29" t="s">
        <v>175</v>
      </c>
      <c r="C12" s="3" t="s">
        <v>132</v>
      </c>
      <c r="D12" s="4">
        <f>_xll.BC(C12,$Q$6)</f>
        <v>23.44</v>
      </c>
      <c r="E12" s="4">
        <v>29</v>
      </c>
      <c r="F12" s="5">
        <f>(E12/D12)-1</f>
        <v>0.23720136518771318</v>
      </c>
      <c r="G12" s="3" t="s">
        <v>538</v>
      </c>
      <c r="H12" s="30" t="str">
        <f>CONCATENATE(_xll.BC(C12,$Q$7),"%")</f>
        <v>-2,42%</v>
      </c>
      <c r="I12" s="30">
        <f ca="1">LOOKUP(C12,Planilha2!$A$1:$J$164,Planilha2!$C:$C)</f>
        <v>15.59</v>
      </c>
      <c r="J12" s="30">
        <f ca="1">LOOKUP(C12,Planilha2!$A$1:$J$164,Planilha2!$D:$D)</f>
        <v>27.51</v>
      </c>
      <c r="K12" s="31">
        <f ca="1">LOOKUP(C12,Planilha2!$A$1:$J$164,Planilha2!$E:$E)</f>
        <v>26814890.620000001</v>
      </c>
      <c r="L12" s="32">
        <f ca="1">LOOKUP(C12,Planilha2!$A$1:$J$164,Planilha2!$F:$F)</f>
        <v>12.180999999999999</v>
      </c>
      <c r="M12" s="33">
        <f ca="1">LOOKUP(C12,Planilha2!$A$1:$J$164,Planilha2!$G:$G)</f>
        <v>1.5126999999999999</v>
      </c>
      <c r="N12" s="34">
        <f ca="1">LOOKUP(C12,Planilha2!$A$1:$J$164,Planilha2!$H:$H)</f>
        <v>3.3599999999999998E-2</v>
      </c>
      <c r="O12" s="35">
        <f ca="1">LOOKUP(C12,Planilha2!$A$1:$J$164,Planilha2!$I:$I)</f>
        <v>0.1242</v>
      </c>
      <c r="P12" s="36">
        <f ca="1">LOOKUP(C12,Planilha2!$A$1:$J$164,Planilha2!$J:$J)</f>
        <v>4385834678.7200003</v>
      </c>
      <c r="T12" s="1"/>
      <c r="U12" s="1"/>
    </row>
    <row r="13" spans="2:21">
      <c r="B13" s="23" t="s">
        <v>177</v>
      </c>
      <c r="C13" s="2"/>
      <c r="D13" s="2"/>
      <c r="E13" s="51"/>
      <c r="F13" s="2"/>
      <c r="G13" s="51"/>
      <c r="H13" s="37"/>
      <c r="I13" s="37"/>
      <c r="J13" s="37"/>
      <c r="K13" s="24"/>
      <c r="L13" s="25"/>
      <c r="M13" s="25"/>
      <c r="N13" s="26"/>
      <c r="O13" s="27"/>
      <c r="P13" s="38"/>
      <c r="T13" s="1"/>
      <c r="U13" s="1"/>
    </row>
    <row r="14" spans="2:21">
      <c r="B14" s="39" t="s">
        <v>178</v>
      </c>
      <c r="C14" s="6" t="s">
        <v>13</v>
      </c>
      <c r="D14" s="7">
        <f>_xll.BC(C14,$Q$6)</f>
        <v>20.63</v>
      </c>
      <c r="E14" s="7">
        <v>28</v>
      </c>
      <c r="F14" s="8">
        <f>(E14/D14)-1</f>
        <v>0.3572467280659235</v>
      </c>
      <c r="G14" s="6" t="s">
        <v>538</v>
      </c>
      <c r="H14" s="40" t="str">
        <f>CONCATENATE(_xll.BC(C14,$Q$7),"%")</f>
        <v>-41,39%</v>
      </c>
      <c r="I14" s="40">
        <f ca="1">LOOKUP(C14,Planilha2!$A$1:$J$164,Planilha2!$C:$C)</f>
        <v>11.52</v>
      </c>
      <c r="J14" s="40">
        <f ca="1">LOOKUP(C14,Planilha2!$A$1:$J$164,Planilha2!$D:$D)</f>
        <v>41.06</v>
      </c>
      <c r="K14" s="41">
        <f ca="1">LOOKUP(C14,Planilha2!$A$1:$J$164,Planilha2!$E:$E)</f>
        <v>216580980.38</v>
      </c>
      <c r="L14" s="42">
        <f ca="1">LOOKUP(C14,Planilha2!$A$1:$J$164,Planilha2!$F:$F)</f>
        <v>13.170199999999999</v>
      </c>
      <c r="M14" s="43">
        <f ca="1">LOOKUP(C14,Planilha2!$A$1:$J$164,Planilha2!$G:$G)</f>
        <v>2.464</v>
      </c>
      <c r="N14" s="44">
        <f ca="1">LOOKUP(C14,Planilha2!$A$1:$J$164,Planilha2!$H:$H)</f>
        <v>0</v>
      </c>
      <c r="O14" s="45">
        <f ca="1">LOOKUP(C14,Planilha2!$A$1:$J$164,Planilha2!$I:$I)</f>
        <v>0.18709999999999999</v>
      </c>
      <c r="P14" s="46">
        <f ca="1">LOOKUP(C14,Planilha2!$A$1:$J$164,Planilha2!$J:$J)</f>
        <v>16746604674</v>
      </c>
      <c r="T14" s="1"/>
      <c r="U14" s="1"/>
    </row>
    <row r="15" spans="2:21">
      <c r="B15" s="29" t="s">
        <v>179</v>
      </c>
      <c r="C15" s="3" t="s">
        <v>52</v>
      </c>
      <c r="D15" s="4">
        <f>_xll.BC(C15,$Q$6)</f>
        <v>22.5</v>
      </c>
      <c r="E15" s="4">
        <v>30</v>
      </c>
      <c r="F15" s="5">
        <f>(E15/D15)-1</f>
        <v>0.33333333333333326</v>
      </c>
      <c r="G15" s="3" t="s">
        <v>538</v>
      </c>
      <c r="H15" s="30" t="str">
        <f>CONCATENATE(_xll.BC(C15,$Q$7),"%")</f>
        <v>-10,77%</v>
      </c>
      <c r="I15" s="30">
        <f ca="1">LOOKUP(C15,Planilha2!$A$1:$J$164,Planilha2!$C:$C)</f>
        <v>13.34</v>
      </c>
      <c r="J15" s="30">
        <f ca="1">LOOKUP(C15,Planilha2!$A$1:$J$164,Planilha2!$D:$D)</f>
        <v>33.479999999999997</v>
      </c>
      <c r="K15" s="31">
        <f ca="1">LOOKUP(C15,Planilha2!$A$1:$J$164,Planilha2!$E:$E)</f>
        <v>356598168.70999998</v>
      </c>
      <c r="L15" s="32">
        <f ca="1">LOOKUP(C15,Planilha2!$A$1:$J$164,Planilha2!$F:$F)</f>
        <v>-101.55719999999999</v>
      </c>
      <c r="M15" s="33">
        <f ca="1">LOOKUP(C15,Planilha2!$A$1:$J$164,Planilha2!$G:$G)</f>
        <v>1.7858000000000001</v>
      </c>
      <c r="N15" s="34">
        <f ca="1">LOOKUP(C15,Planilha2!$A$1:$J$164,Planilha2!$H:$H)</f>
        <v>2.4E-2</v>
      </c>
      <c r="O15" s="35">
        <f ca="1">LOOKUP(C15,Planilha2!$A$1:$J$164,Planilha2!$I:$I)</f>
        <v>-1.7600000000000001E-2</v>
      </c>
      <c r="P15" s="36">
        <f ca="1">LOOKUP(C15,Planilha2!$A$1:$J$164,Planilha2!$J:$J)</f>
        <v>59985442305</v>
      </c>
      <c r="T15" s="1"/>
      <c r="U15" s="1"/>
    </row>
    <row r="16" spans="2:21">
      <c r="B16" s="82" t="s">
        <v>180</v>
      </c>
      <c r="C16" s="83" t="s">
        <v>60</v>
      </c>
      <c r="D16" s="84">
        <f>_xll.BC(C16,$Q$6)</f>
        <v>14.5</v>
      </c>
      <c r="E16" s="85">
        <v>20</v>
      </c>
      <c r="F16" s="86">
        <f>(E16/D16)-1</f>
        <v>0.3793103448275863</v>
      </c>
      <c r="G16" s="83" t="s">
        <v>538</v>
      </c>
      <c r="H16" s="87" t="str">
        <f>CONCATENATE(_xll.BC(C16,$Q$7),"%")</f>
        <v>45,58%</v>
      </c>
      <c r="I16" s="87">
        <f ca="1">LOOKUP(C16,Planilha2!$A$1:$J$164,Planilha2!$C:$C)</f>
        <v>5.5</v>
      </c>
      <c r="J16" s="87">
        <f ca="1">LOOKUP(C16,Planilha2!$A$1:$J$164,Planilha2!$D:$D)</f>
        <v>15.89</v>
      </c>
      <c r="K16" s="88">
        <f ca="1">LOOKUP(C16,Planilha2!$A$1:$J$164,Planilha2!$E:$E)</f>
        <v>184650687.94999999</v>
      </c>
      <c r="L16" s="89">
        <f ca="1">LOOKUP(C16,Planilha2!$A$1:$J$164,Planilha2!$F:$F)</f>
        <v>7.1588000000000003</v>
      </c>
      <c r="M16" s="90">
        <f ca="1">LOOKUP(C16,Planilha2!$A$1:$J$164,Planilha2!$G:$G)</f>
        <v>17.59</v>
      </c>
      <c r="N16" s="91">
        <f ca="1">LOOKUP(C16,Planilha2!$A$1:$J$164,Planilha2!$H:$H)</f>
        <v>0</v>
      </c>
      <c r="O16" s="92">
        <f ca="1">LOOKUP(C16,Planilha2!$A$1:$J$164,Planilha2!$I:$I)</f>
        <v>2.4571000000000001</v>
      </c>
      <c r="P16" s="93">
        <f ca="1">LOOKUP(C16,Planilha2!$A$1:$J$164,Planilha2!$J:$J)</f>
        <v>10078780857.5</v>
      </c>
      <c r="T16" s="1"/>
      <c r="U16" s="1"/>
    </row>
    <row r="17" spans="2:21">
      <c r="B17" s="29" t="s">
        <v>181</v>
      </c>
      <c r="C17" s="3" t="s">
        <v>182</v>
      </c>
      <c r="D17" s="4">
        <f>_xll.BC(C17,$Q$6)</f>
        <v>13.42</v>
      </c>
      <c r="E17" s="4">
        <v>16</v>
      </c>
      <c r="F17" s="5">
        <f>(E17/D17)-1</f>
        <v>0.1922503725782414</v>
      </c>
      <c r="G17" s="3" t="s">
        <v>538</v>
      </c>
      <c r="H17" s="30" t="str">
        <f>CONCATENATE(_xll.BC(C17,$Q$7),"%")</f>
        <v>4,52%</v>
      </c>
      <c r="I17" s="30">
        <f ca="1">LOOKUP(C17,Planilha2!$A$1:$J$164,Planilha2!$C:$C)</f>
        <v>5.81</v>
      </c>
      <c r="J17" s="30">
        <f ca="1">LOOKUP(C17,Planilha2!$A$1:$J$164,Planilha2!$D:$D)</f>
        <v>15.73</v>
      </c>
      <c r="K17" s="31">
        <f ca="1">LOOKUP(C17,Planilha2!$A$1:$J$164,Planilha2!$E:$E)</f>
        <v>108008131.81</v>
      </c>
      <c r="L17" s="32">
        <f ca="1">LOOKUP(C17,Planilha2!$A$1:$J$164,Planilha2!$F:$F)</f>
        <v>9.4680999999999997</v>
      </c>
      <c r="M17" s="33">
        <f ca="1">LOOKUP(C17,Planilha2!$A$1:$J$164,Planilha2!$G:$G)</f>
        <v>7.7431000000000001</v>
      </c>
      <c r="N17" s="34">
        <f ca="1">LOOKUP(C17,Planilha2!$A$1:$J$164,Planilha2!$H:$H)</f>
        <v>0</v>
      </c>
      <c r="O17" s="35">
        <f ca="1">LOOKUP(C17,Planilha2!$A$1:$J$164,Planilha2!$I:$I)</f>
        <v>0.81779999999999997</v>
      </c>
      <c r="P17" s="36">
        <f ca="1">LOOKUP(C17,Planilha2!$A$1:$J$164,Planilha2!$J:$J)</f>
        <v>6490402554.6800003</v>
      </c>
      <c r="T17" s="1"/>
      <c r="U17" s="1"/>
    </row>
    <row r="18" spans="2:21">
      <c r="B18" s="23" t="s">
        <v>183</v>
      </c>
      <c r="C18" s="2"/>
      <c r="D18" s="2"/>
      <c r="E18" s="51"/>
      <c r="F18" s="2"/>
      <c r="G18" s="51"/>
      <c r="H18" s="37"/>
      <c r="I18" s="37"/>
      <c r="J18" s="37"/>
      <c r="K18" s="24"/>
      <c r="L18" s="25"/>
      <c r="M18" s="25"/>
      <c r="N18" s="26"/>
      <c r="O18" s="27"/>
      <c r="P18" s="38"/>
      <c r="T18" s="1"/>
      <c r="U18" s="1"/>
    </row>
    <row r="19" spans="2:21">
      <c r="B19" s="39" t="s">
        <v>184</v>
      </c>
      <c r="C19" s="6" t="s">
        <v>185</v>
      </c>
      <c r="D19" s="7">
        <f>_xll.BC(C19,$Q$6)</f>
        <v>12.44</v>
      </c>
      <c r="E19" s="48">
        <v>14</v>
      </c>
      <c r="F19" s="8">
        <f>(E19/D19)-1</f>
        <v>0.12540192926045024</v>
      </c>
      <c r="G19" s="6" t="s">
        <v>98</v>
      </c>
      <c r="H19" s="40" t="str">
        <f>CONCATENATE(_xll.BC(C19,$Q$7),"%")</f>
        <v>39,03%</v>
      </c>
      <c r="I19" s="40">
        <f ca="1">LOOKUP(C19,Planilha2!$A$1:$J$164,Planilha2!$C:$C)</f>
        <v>6.07</v>
      </c>
      <c r="J19" s="40">
        <f ca="1">LOOKUP(C19,Planilha2!$A$1:$J$164,Planilha2!$D:$D)</f>
        <v>12.62</v>
      </c>
      <c r="K19" s="41">
        <f ca="1">LOOKUP(C19,Planilha2!$A$1:$J$164,Planilha2!$E:$E)</f>
        <v>16907404.57</v>
      </c>
      <c r="L19" s="42">
        <f ca="1">LOOKUP(C19,Planilha2!$A$1:$J$164,Planilha2!$F:$F)</f>
        <v>15.379300000000001</v>
      </c>
      <c r="M19" s="43">
        <f ca="1">LOOKUP(C19,Planilha2!$A$1:$J$164,Planilha2!$G:$G)</f>
        <v>1.7790999999999999</v>
      </c>
      <c r="N19" s="44">
        <f ca="1">LOOKUP(C19,Planilha2!$A$1:$J$164,Planilha2!$H:$H)</f>
        <v>1.2800000000000001E-2</v>
      </c>
      <c r="O19" s="45">
        <f ca="1">LOOKUP(C19,Planilha2!$A$1:$J$164,Planilha2!$I:$I)</f>
        <v>0.1157</v>
      </c>
      <c r="P19" s="46">
        <f ca="1">LOOKUP(C19,Planilha2!$A$1:$J$164,Planilha2!$J:$J)</f>
        <v>4602800000</v>
      </c>
      <c r="T19" s="1"/>
      <c r="U19" s="1"/>
    </row>
    <row r="20" spans="2:21">
      <c r="B20" s="29" t="s">
        <v>186</v>
      </c>
      <c r="C20" s="3" t="s">
        <v>187</v>
      </c>
      <c r="D20" s="4">
        <f>_xll.BC(C20,$Q$6)</f>
        <v>37.9</v>
      </c>
      <c r="E20" s="4">
        <v>42</v>
      </c>
      <c r="F20" s="5">
        <f>(E20/D20)-1</f>
        <v>0.10817941952506605</v>
      </c>
      <c r="G20" s="3" t="s">
        <v>98</v>
      </c>
      <c r="H20" s="30" t="str">
        <f>CONCATENATE(_xll.BC(C20,$Q$7),"%")</f>
        <v>0%</v>
      </c>
      <c r="I20" s="30">
        <f ca="1">LOOKUP(C20,Planilha2!$A$1:$J$164,Planilha2!$C:$C)</f>
        <v>24</v>
      </c>
      <c r="J20" s="30">
        <f ca="1">LOOKUP(C20,Planilha2!$A$1:$J$164,Planilha2!$D:$D)</f>
        <v>45.05</v>
      </c>
      <c r="K20" s="31">
        <f ca="1">LOOKUP(C20,Planilha2!$A$1:$J$164,Planilha2!$E:$E)</f>
        <v>32209831.949999999</v>
      </c>
      <c r="L20" s="32">
        <f ca="1">LOOKUP(C20,Planilha2!$A$1:$J$164,Planilha2!$F:$F)</f>
        <v>20.105499999999999</v>
      </c>
      <c r="M20" s="33">
        <f ca="1">LOOKUP(C20,Planilha2!$A$1:$J$164,Planilha2!$G:$G)</f>
        <v>2.0893999999999999</v>
      </c>
      <c r="N20" s="34">
        <f ca="1">LOOKUP(C20,Planilha2!$A$1:$J$164,Planilha2!$H:$H)</f>
        <v>6.6E-3</v>
      </c>
      <c r="O20" s="35">
        <f ca="1">LOOKUP(C20,Planilha2!$A$1:$J$164,Planilha2!$I:$I)</f>
        <v>0.10390000000000001</v>
      </c>
      <c r="P20" s="36">
        <f ca="1">LOOKUP(C20,Planilha2!$A$1:$J$164,Planilha2!$J:$J)</f>
        <v>12806220500</v>
      </c>
      <c r="T20" s="1"/>
      <c r="U20" s="1"/>
    </row>
    <row r="21" spans="2:21">
      <c r="B21" s="23" t="s">
        <v>188</v>
      </c>
      <c r="C21" s="2"/>
      <c r="D21" s="2"/>
      <c r="E21" s="51"/>
      <c r="F21" s="2"/>
      <c r="G21" s="51"/>
      <c r="H21" s="37"/>
      <c r="I21" s="37"/>
      <c r="J21" s="37"/>
      <c r="K21" s="24"/>
      <c r="L21" s="25"/>
      <c r="M21" s="25"/>
      <c r="N21" s="26"/>
      <c r="O21" s="27"/>
      <c r="P21" s="38"/>
      <c r="T21" s="1"/>
      <c r="U21" s="1"/>
    </row>
    <row r="22" spans="2:21">
      <c r="B22" s="53" t="s">
        <v>189</v>
      </c>
      <c r="C22" s="54" t="s">
        <v>74</v>
      </c>
      <c r="D22" s="55">
        <f>_xll.BC(C22,$Q$6)</f>
        <v>50.29</v>
      </c>
      <c r="E22" s="56">
        <v>56</v>
      </c>
      <c r="F22" s="57">
        <f>(E22/D22)-1</f>
        <v>0.11354145953469885</v>
      </c>
      <c r="G22" s="54" t="s">
        <v>538</v>
      </c>
      <c r="H22" s="58" t="str">
        <f>CONCATENATE(_xll.BC(C22,$Q$7),"%")</f>
        <v>6,52%</v>
      </c>
      <c r="I22" s="58">
        <f ca="1">LOOKUP(C22,Planilha2!$A$1:$J$164,Planilha2!$C:$C)</f>
        <v>20.57</v>
      </c>
      <c r="J22" s="58">
        <f ca="1">LOOKUP(C22,Planilha2!$A$1:$J$164,Planilha2!$D:$D)</f>
        <v>56.05</v>
      </c>
      <c r="K22" s="59">
        <f ca="1">LOOKUP(C22,Planilha2!$A$1:$J$164,Planilha2!$E:$E)</f>
        <v>396631192.10000002</v>
      </c>
      <c r="L22" s="60">
        <f ca="1">LOOKUP(C22,Planilha2!$A$1:$J$164,Planilha2!$F:$F)</f>
        <v>50.1096</v>
      </c>
      <c r="M22" s="61">
        <f ca="1">LOOKUP(C22,Planilha2!$A$1:$J$164,Planilha2!$G:$G)</f>
        <v>6.9175000000000004</v>
      </c>
      <c r="N22" s="62">
        <f ca="1">LOOKUP(C22,Planilha2!$A$1:$J$164,Planilha2!$H:$H)</f>
        <v>7.3000000000000001E-3</v>
      </c>
      <c r="O22" s="63">
        <f ca="1">LOOKUP(C22,Planilha2!$A$1:$J$164,Planilha2!$I:$I)</f>
        <v>0.13800000000000001</v>
      </c>
      <c r="P22" s="64">
        <f ca="1">LOOKUP(C22,Planilha2!$A$1:$J$164,Planilha2!$J:$J)</f>
        <v>37776624595.169998</v>
      </c>
      <c r="T22" s="1"/>
      <c r="U22" s="1"/>
    </row>
    <row r="23" spans="2:21">
      <c r="B23" s="29" t="s">
        <v>190</v>
      </c>
      <c r="C23" s="3" t="s">
        <v>191</v>
      </c>
      <c r="D23" s="4">
        <f>_xll.BC(C23,$Q$6)</f>
        <v>18.87</v>
      </c>
      <c r="E23" s="4">
        <v>21</v>
      </c>
      <c r="F23" s="5">
        <f>(E23/D23)-1</f>
        <v>0.11287758346581866</v>
      </c>
      <c r="G23" s="3" t="s">
        <v>98</v>
      </c>
      <c r="H23" s="30" t="str">
        <f>CONCATENATE(_xll.BC(C23,$Q$7),"%")</f>
        <v>-15,55%</v>
      </c>
      <c r="I23" s="30">
        <f ca="1">LOOKUP(C23,Planilha2!$A$1:$J$164,Planilha2!$C:$C)</f>
        <v>6.91</v>
      </c>
      <c r="J23" s="30">
        <f ca="1">LOOKUP(C23,Planilha2!$A$1:$J$164,Planilha2!$D:$D)</f>
        <v>25.77</v>
      </c>
      <c r="K23" s="31">
        <f ca="1">LOOKUP(C23,Planilha2!$A$1:$J$164,Planilha2!$E:$E)</f>
        <v>50095129.100000001</v>
      </c>
      <c r="L23" s="32">
        <f ca="1">LOOKUP(C23,Planilha2!$A$1:$J$164,Planilha2!$F:$F)</f>
        <v>27.625699999999998</v>
      </c>
      <c r="M23" s="33">
        <f ca="1">LOOKUP(C23,Planilha2!$A$1:$J$164,Planilha2!$G:$G)</f>
        <v>2.3993000000000002</v>
      </c>
      <c r="N23" s="34">
        <f ca="1">LOOKUP(C23,Planilha2!$A$1:$J$164,Planilha2!$H:$H)</f>
        <v>1.38E-2</v>
      </c>
      <c r="O23" s="35">
        <f ca="1">LOOKUP(C23,Planilha2!$A$1:$J$164,Planilha2!$I:$I)</f>
        <v>8.6800000000000002E-2</v>
      </c>
      <c r="P23" s="36">
        <f ca="1">LOOKUP(C23,Planilha2!$A$1:$J$164,Planilha2!$J:$J)</f>
        <v>9500759496.8999996</v>
      </c>
      <c r="T23" s="1"/>
      <c r="U23" s="1"/>
    </row>
    <row r="24" spans="2:21">
      <c r="B24" s="53" t="s">
        <v>192</v>
      </c>
      <c r="C24" s="54" t="s">
        <v>158</v>
      </c>
      <c r="D24" s="55">
        <f>_xll.BC(C24,$Q$6)</f>
        <v>16.59</v>
      </c>
      <c r="E24" s="56">
        <v>20</v>
      </c>
      <c r="F24" s="57">
        <f>(E24/D24)-1</f>
        <v>0.20554550934297766</v>
      </c>
      <c r="G24" s="54" t="s">
        <v>538</v>
      </c>
      <c r="H24" s="58" t="str">
        <f>CONCATENATE(_xll.BC(C24,$Q$7),"%")</f>
        <v>-12,74%</v>
      </c>
      <c r="I24" s="58">
        <f ca="1">LOOKUP(C24,Planilha2!$A$1:$J$164,Planilha2!$C:$C)</f>
        <v>7.07</v>
      </c>
      <c r="J24" s="58">
        <f ca="1">LOOKUP(C24,Planilha2!$A$1:$J$164,Planilha2!$D:$D)</f>
        <v>22.56</v>
      </c>
      <c r="K24" s="59">
        <f ca="1">LOOKUP(C24,Planilha2!$A$1:$J$164,Planilha2!$E:$E)</f>
        <v>51785193.520000003</v>
      </c>
      <c r="L24" s="60">
        <f ca="1">LOOKUP(C24,Planilha2!$A$1:$J$164,Planilha2!$F:$F)</f>
        <v>69.001400000000004</v>
      </c>
      <c r="M24" s="61">
        <f ca="1">LOOKUP(C24,Planilha2!$A$1:$J$164,Planilha2!$G:$G)</f>
        <v>2.2621000000000002</v>
      </c>
      <c r="N24" s="62">
        <f ca="1">LOOKUP(C24,Planilha2!$A$1:$J$164,Planilha2!$H:$H)</f>
        <v>1.77E-2</v>
      </c>
      <c r="O24" s="63">
        <f ca="1">LOOKUP(C24,Planilha2!$A$1:$J$164,Planilha2!$I:$I)</f>
        <v>3.2800000000000003E-2</v>
      </c>
      <c r="P24" s="64">
        <f ca="1">LOOKUP(C24,Planilha2!$A$1:$J$164,Planilha2!$J:$J)</f>
        <v>4930650376.8900003</v>
      </c>
      <c r="T24" s="1"/>
      <c r="U24" s="1"/>
    </row>
    <row r="25" spans="2:21">
      <c r="B25" s="23" t="s">
        <v>193</v>
      </c>
      <c r="C25" s="2"/>
      <c r="D25" s="2"/>
      <c r="E25" s="51"/>
      <c r="F25" s="2"/>
      <c r="G25" s="51"/>
      <c r="H25" s="37"/>
      <c r="I25" s="37"/>
      <c r="J25" s="37"/>
      <c r="K25" s="24"/>
      <c r="L25" s="25"/>
      <c r="M25" s="25"/>
      <c r="N25" s="26"/>
      <c r="O25" s="27"/>
      <c r="P25" s="38"/>
      <c r="T25" s="1"/>
      <c r="U25" s="1"/>
    </row>
    <row r="26" spans="2:21">
      <c r="B26" s="39" t="s">
        <v>194</v>
      </c>
      <c r="C26" s="6" t="s">
        <v>195</v>
      </c>
      <c r="D26" s="7">
        <f>_xll.BC(C26,$Q$6)</f>
        <v>5.5</v>
      </c>
      <c r="E26" s="7">
        <v>6.3</v>
      </c>
      <c r="F26" s="8">
        <f>(E26/D26)-1</f>
        <v>0.1454545454545455</v>
      </c>
      <c r="G26" s="6" t="s">
        <v>98</v>
      </c>
      <c r="H26" s="40" t="str">
        <f>CONCATENATE(_xll.BC(C26,$Q$7),"%")</f>
        <v>-3,51%</v>
      </c>
      <c r="I26" s="40">
        <f ca="1">LOOKUP(C26,Planilha2!$A$1:$J$164,Planilha2!$C:$C)</f>
        <v>2.91</v>
      </c>
      <c r="J26" s="40">
        <f ca="1">LOOKUP(C26,Planilha2!$A$1:$J$164,Planilha2!$D:$D)</f>
        <v>7.34</v>
      </c>
      <c r="K26" s="41">
        <f ca="1">LOOKUP(C26,Planilha2!$A$1:$J$164,Planilha2!$E:$E)</f>
        <v>442297.52</v>
      </c>
      <c r="L26" s="42">
        <f ca="1">LOOKUP(C26,Planilha2!$A$1:$J$164,Planilha2!$F:$F)</f>
        <v>34.7087</v>
      </c>
      <c r="M26" s="43">
        <f ca="1">LOOKUP(C26,Planilha2!$A$1:$J$164,Planilha2!$G:$G)</f>
        <v>1.4258999999999999</v>
      </c>
      <c r="N26" s="44">
        <f ca="1">LOOKUP(C26,Planilha2!$A$1:$J$164,Planilha2!$H:$H)</f>
        <v>1.3100000000000001E-2</v>
      </c>
      <c r="O26" s="45">
        <f ca="1">LOOKUP(C26,Planilha2!$A$1:$J$164,Planilha2!$I:$I)</f>
        <v>4.1099999999999998E-2</v>
      </c>
      <c r="P26" s="46">
        <f ca="1">LOOKUP(C26,Planilha2!$A$1:$J$164,Planilha2!$J:$J)</f>
        <v>1182260522.3800001</v>
      </c>
      <c r="T26" s="1"/>
      <c r="U26" s="1"/>
    </row>
    <row r="27" spans="2:21">
      <c r="B27" s="53" t="s">
        <v>196</v>
      </c>
      <c r="C27" s="54" t="s">
        <v>197</v>
      </c>
      <c r="D27" s="55">
        <f>_xll.BC(C27,$Q$6)</f>
        <v>12.63</v>
      </c>
      <c r="E27" s="56">
        <v>16</v>
      </c>
      <c r="F27" s="57">
        <f>(E27/D27)-1</f>
        <v>0.26682501979414086</v>
      </c>
      <c r="G27" s="54" t="s">
        <v>98</v>
      </c>
      <c r="H27" s="58" t="str">
        <f>CONCATENATE(_xll.BC(C27,$Q$7),"%")</f>
        <v>-43,55%</v>
      </c>
      <c r="I27" s="58">
        <f ca="1">LOOKUP(C27,Planilha2!$A$1:$J$164,Planilha2!$C:$C)</f>
        <v>8.82</v>
      </c>
      <c r="J27" s="58">
        <f ca="1">LOOKUP(C27,Planilha2!$A$1:$J$164,Planilha2!$D:$D)</f>
        <v>23.91</v>
      </c>
      <c r="K27" s="59">
        <f ca="1">LOOKUP(C27,Planilha2!$A$1:$J$164,Planilha2!$E:$E)</f>
        <v>31317265.289999999</v>
      </c>
      <c r="L27" s="60">
        <f ca="1">LOOKUP(C27,Planilha2!$A$1:$J$164,Planilha2!$F:$F)</f>
        <v>5.1913999999999998</v>
      </c>
      <c r="M27" s="61">
        <f ca="1">LOOKUP(C27,Planilha2!$A$1:$J$164,Planilha2!$G:$G)</f>
        <v>0.45989999999999998</v>
      </c>
      <c r="N27" s="62">
        <f ca="1">LOOKUP(C27,Planilha2!$A$1:$J$164,Planilha2!$H:$H)</f>
        <v>5.2600000000000001E-2</v>
      </c>
      <c r="O27" s="63">
        <f ca="1">LOOKUP(C27,Planilha2!$A$1:$J$164,Planilha2!$I:$I)</f>
        <v>8.8599999999999998E-2</v>
      </c>
      <c r="P27" s="64">
        <f ca="1">LOOKUP(C27,Planilha2!$A$1:$J$164,Planilha2!$J:$J)</f>
        <v>1924364961.1500001</v>
      </c>
      <c r="T27" s="1"/>
      <c r="U27" s="1"/>
    </row>
    <row r="28" spans="2:21">
      <c r="B28" s="39" t="s">
        <v>198</v>
      </c>
      <c r="C28" s="6" t="s">
        <v>199</v>
      </c>
      <c r="D28" s="7">
        <f>_xll.BC(C28,$Q$6)</f>
        <v>17.71</v>
      </c>
      <c r="E28" s="7">
        <v>23</v>
      </c>
      <c r="F28" s="8">
        <f>(E28/D28)-1</f>
        <v>0.29870129870129869</v>
      </c>
      <c r="G28" s="6" t="s">
        <v>98</v>
      </c>
      <c r="H28" s="40" t="str">
        <f>CONCATENATE(_xll.BC(C28,$Q$7),"%")</f>
        <v>-38,34%</v>
      </c>
      <c r="I28" s="40">
        <f ca="1">LOOKUP(C28,Planilha2!$A$1:$J$164,Planilha2!$C:$C)</f>
        <v>6.91</v>
      </c>
      <c r="J28" s="40">
        <f ca="1">LOOKUP(C28,Planilha2!$A$1:$J$164,Planilha2!$D:$D)</f>
        <v>25.77</v>
      </c>
      <c r="K28" s="41">
        <f ca="1">LOOKUP(C28,Planilha2!$A$1:$J$164,Planilha2!$E:$E)</f>
        <v>50095129.100000001</v>
      </c>
      <c r="L28" s="42">
        <f ca="1">LOOKUP(C28,Planilha2!$A$1:$J$164,Planilha2!$F:$F)</f>
        <v>27.625699999999998</v>
      </c>
      <c r="M28" s="43">
        <f ca="1">LOOKUP(C28,Planilha2!$A$1:$J$164,Planilha2!$G:$G)</f>
        <v>2.3993000000000002</v>
      </c>
      <c r="N28" s="44">
        <f ca="1">LOOKUP(C28,Planilha2!$A$1:$J$164,Planilha2!$H:$H)</f>
        <v>1.38E-2</v>
      </c>
      <c r="O28" s="45">
        <f ca="1">LOOKUP(C28,Planilha2!$A$1:$J$164,Planilha2!$I:$I)</f>
        <v>8.6800000000000002E-2</v>
      </c>
      <c r="P28" s="46">
        <f ca="1">LOOKUP(C28,Planilha2!$A$1:$J$164,Planilha2!$J:$J)</f>
        <v>9500759496.8999996</v>
      </c>
      <c r="T28" s="1"/>
      <c r="U28" s="1"/>
    </row>
    <row r="29" spans="2:21">
      <c r="B29" s="29" t="s">
        <v>200</v>
      </c>
      <c r="C29" s="3" t="s">
        <v>136</v>
      </c>
      <c r="D29" s="4">
        <f>_xll.BC(C29,$Q$6)</f>
        <v>17.62</v>
      </c>
      <c r="E29" s="4">
        <v>23</v>
      </c>
      <c r="F29" s="5">
        <f>(E29/D29)-1</f>
        <v>0.30533484676503964</v>
      </c>
      <c r="G29" s="3" t="s">
        <v>538</v>
      </c>
      <c r="H29" s="30" t="str">
        <f>CONCATENATE(_xll.BC(C29,$Q$7),"%")</f>
        <v>-30,36%</v>
      </c>
      <c r="I29" s="30">
        <f ca="1">LOOKUP(C29,Planilha2!$A$1:$J$164,Planilha2!$C:$C)</f>
        <v>10.23</v>
      </c>
      <c r="J29" s="30">
        <f ca="1">LOOKUP(C29,Planilha2!$A$1:$J$164,Planilha2!$D:$D)</f>
        <v>27.33</v>
      </c>
      <c r="K29" s="31">
        <f ca="1">LOOKUP(C29,Planilha2!$A$1:$J$164,Planilha2!$E:$E)</f>
        <v>17976993.379999999</v>
      </c>
      <c r="L29" s="32">
        <f ca="1">LOOKUP(C29,Planilha2!$A$1:$J$164,Planilha2!$F:$F)</f>
        <v>-281.15530000000001</v>
      </c>
      <c r="M29" s="33">
        <f ca="1">LOOKUP(C29,Planilha2!$A$1:$J$164,Planilha2!$G:$G)</f>
        <v>1.0561</v>
      </c>
      <c r="N29" s="34">
        <f ca="1">LOOKUP(C29,Planilha2!$A$1:$J$164,Planilha2!$H:$H)</f>
        <v>0</v>
      </c>
      <c r="O29" s="35">
        <f ca="1">LOOKUP(C29,Planilha2!$A$1:$J$164,Planilha2!$I:$I)</f>
        <v>-3.8E-3</v>
      </c>
      <c r="P29" s="36">
        <f ca="1">LOOKUP(C29,Planilha2!$A$1:$J$164,Planilha2!$J:$J)</f>
        <v>2537940750</v>
      </c>
      <c r="T29" s="1"/>
      <c r="U29" s="1"/>
    </row>
    <row r="30" spans="2:21">
      <c r="B30" s="23" t="s">
        <v>201</v>
      </c>
      <c r="C30" s="2"/>
      <c r="D30" s="2"/>
      <c r="E30" s="51"/>
      <c r="F30" s="2"/>
      <c r="G30" s="51"/>
      <c r="H30" s="37"/>
      <c r="I30" s="37"/>
      <c r="J30" s="37"/>
      <c r="K30" s="24"/>
      <c r="L30" s="25"/>
      <c r="M30" s="25"/>
      <c r="N30" s="26"/>
      <c r="O30" s="27"/>
      <c r="P30" s="38"/>
      <c r="T30" s="1"/>
      <c r="U30" s="1"/>
    </row>
    <row r="31" spans="2:21">
      <c r="B31" s="39" t="s">
        <v>202</v>
      </c>
      <c r="C31" s="6" t="s">
        <v>203</v>
      </c>
      <c r="D31" s="7">
        <f>_xll.BC(C31,$Q$6)</f>
        <v>13.89</v>
      </c>
      <c r="E31" s="7">
        <v>18</v>
      </c>
      <c r="F31" s="8">
        <f>(E31/D31)-1</f>
        <v>0.29589632829373635</v>
      </c>
      <c r="G31" s="6" t="s">
        <v>98</v>
      </c>
      <c r="H31" s="40" t="str">
        <f>CONCATENATE(_xll.BC(C31,$Q$7),"%")</f>
        <v>-29,75%</v>
      </c>
      <c r="I31" s="40">
        <f ca="1">LOOKUP(C31,Planilha2!$A$1:$J$164,Planilha2!$C:$C)</f>
        <v>10.7</v>
      </c>
      <c r="J31" s="40">
        <f ca="1">LOOKUP(C31,Planilha2!$A$1:$J$164,Planilha2!$D:$D)</f>
        <v>23.85</v>
      </c>
      <c r="K31" s="41">
        <f ca="1">LOOKUP(C31,Planilha2!$A$1:$J$164,Planilha2!$E:$E)</f>
        <v>11316813.76</v>
      </c>
      <c r="L31" s="42">
        <f ca="1">LOOKUP(C31,Planilha2!$A$1:$J$164,Planilha2!$F:$F)</f>
        <v>6.0538999999999996</v>
      </c>
      <c r="M31" s="43">
        <f ca="1">LOOKUP(C31,Planilha2!$A$1:$J$164,Planilha2!$G:$G)</f>
        <v>0.73280000000000001</v>
      </c>
      <c r="N31" s="44">
        <f ca="1">LOOKUP(C31,Planilha2!$A$1:$J$164,Planilha2!$H:$H)</f>
        <v>3.5299999999999998E-2</v>
      </c>
      <c r="O31" s="45">
        <f ca="1">LOOKUP(C31,Planilha2!$A$1:$J$164,Planilha2!$I:$I)</f>
        <v>0.121</v>
      </c>
      <c r="P31" s="46">
        <f ca="1">LOOKUP(C31,Planilha2!$A$1:$J$164,Planilha2!$J:$J)</f>
        <v>2965445577.7800002</v>
      </c>
      <c r="T31" s="1"/>
      <c r="U31" s="1"/>
    </row>
    <row r="32" spans="2:21">
      <c r="B32" s="53" t="s">
        <v>204</v>
      </c>
      <c r="C32" s="54" t="s">
        <v>144</v>
      </c>
      <c r="D32" s="55">
        <f>_xll.BC(C32,$Q$6)</f>
        <v>89.75</v>
      </c>
      <c r="E32" s="56">
        <v>92</v>
      </c>
      <c r="F32" s="57">
        <f>(E32/D32)-1</f>
        <v>2.5069637883008422E-2</v>
      </c>
      <c r="G32" s="54" t="s">
        <v>98</v>
      </c>
      <c r="H32" s="58" t="str">
        <f>CONCATENATE(_xll.BC(C32,$Q$7),"%")</f>
        <v>19,39%</v>
      </c>
      <c r="I32" s="58">
        <f ca="1">LOOKUP(C32,Planilha2!$A$1:$J$164,Planilha2!$C:$C)</f>
        <v>25.38</v>
      </c>
      <c r="J32" s="58">
        <f ca="1">LOOKUP(C32,Planilha2!$A$1:$J$164,Planilha2!$D:$D)</f>
        <v>93.36</v>
      </c>
      <c r="K32" s="59">
        <f ca="1">LOOKUP(C32,Planilha2!$A$1:$J$164,Planilha2!$E:$E)</f>
        <v>342039717.48000002</v>
      </c>
      <c r="L32" s="60">
        <f ca="1">LOOKUP(C32,Planilha2!$A$1:$J$164,Planilha2!$F:$F)</f>
        <v>0</v>
      </c>
      <c r="M32" s="61">
        <f ca="1">LOOKUP(C32,Planilha2!$A$1:$J$164,Planilha2!$G:$G)</f>
        <v>3.6473</v>
      </c>
      <c r="N32" s="62">
        <f ca="1">LOOKUP(C32,Planilha2!$A$1:$J$164,Planilha2!$H:$H)</f>
        <v>2.1399999999999999E-2</v>
      </c>
      <c r="O32" s="63">
        <f ca="1">LOOKUP(C32,Planilha2!$A$1:$J$164,Planilha2!$I:$I)</f>
        <v>0</v>
      </c>
      <c r="P32" s="64">
        <f ca="1">LOOKUP(C32,Planilha2!$A$1:$J$164,Planilha2!$J:$J)</f>
        <v>80236683730.286606</v>
      </c>
      <c r="T32" s="1"/>
      <c r="U32" s="1"/>
    </row>
    <row r="33" spans="2:21">
      <c r="B33" s="39" t="s">
        <v>206</v>
      </c>
      <c r="C33" s="6" t="s">
        <v>542</v>
      </c>
      <c r="D33" s="7">
        <f>_xll.BC(C33,$Q$6)</f>
        <v>21.4</v>
      </c>
      <c r="E33" s="48" t="s">
        <v>156</v>
      </c>
      <c r="F33" s="8" t="s">
        <v>106</v>
      </c>
      <c r="G33" s="6" t="s">
        <v>98</v>
      </c>
      <c r="H33" s="40" t="str">
        <f>CONCATENATE(_xll.BC(C33,$Q$7),"%")</f>
        <v>36,97%</v>
      </c>
      <c r="I33" s="40">
        <f ca="1">LOOKUP(C33,Planilha2!$A$1:$J$164,Planilha2!$C:$C)</f>
        <v>19.73</v>
      </c>
      <c r="J33" s="40">
        <f ca="1">LOOKUP(C33,Planilha2!$A$1:$J$164,Planilha2!$D:$D)</f>
        <v>73.56</v>
      </c>
      <c r="K33" s="41">
        <f ca="1">LOOKUP(C33,Planilha2!$A$1:$J$164,Planilha2!$E:$E)</f>
        <v>33534949.620000001</v>
      </c>
      <c r="L33" s="42">
        <f ca="1">LOOKUP(C33,Planilha2!$A$1:$J$164,Planilha2!$F:$F)</f>
        <v>193.1028</v>
      </c>
      <c r="M33" s="43">
        <f ca="1">LOOKUP(C33,Planilha2!$A$1:$J$164,Planilha2!$G:$G)</f>
        <v>5.1182999999999996</v>
      </c>
      <c r="N33" s="44">
        <f ca="1">LOOKUP(C33,Planilha2!$A$1:$J$164,Planilha2!$H:$H)</f>
        <v>4.4999999999999997E-3</v>
      </c>
      <c r="O33" s="45">
        <f ca="1">LOOKUP(C33,Planilha2!$A$1:$J$164,Planilha2!$I:$I)</f>
        <v>2.6499999999999999E-2</v>
      </c>
      <c r="P33" s="46">
        <f ca="1">LOOKUP(C33,Planilha2!$A$1:$J$164,Planilha2!$J:$J)</f>
        <v>10993752124.424999</v>
      </c>
      <c r="T33" s="1"/>
      <c r="U33" s="1"/>
    </row>
    <row r="34" spans="2:21">
      <c r="B34" s="53" t="s">
        <v>543</v>
      </c>
      <c r="C34" s="54" t="s">
        <v>208</v>
      </c>
      <c r="D34" s="55">
        <f>_xll.BC(C34,$Q$6)</f>
        <v>10.1</v>
      </c>
      <c r="E34" s="56">
        <v>12</v>
      </c>
      <c r="F34" s="57">
        <f>(E34/D34)-1</f>
        <v>0.18811881188118806</v>
      </c>
      <c r="G34" s="54" t="s">
        <v>98</v>
      </c>
      <c r="H34" s="58" t="str">
        <f>CONCATENATE(_xll.BC(C34,$Q$7),"%")</f>
        <v>-3,37%</v>
      </c>
      <c r="I34" s="58">
        <f ca="1">LOOKUP(C34,Planilha2!$A$1:$J$164,Planilha2!$C:$C)</f>
        <v>25.38</v>
      </c>
      <c r="J34" s="58">
        <f ca="1">LOOKUP(C34,Planilha2!$A$1:$J$164,Planilha2!$D:$D)</f>
        <v>93.36</v>
      </c>
      <c r="K34" s="59">
        <f ca="1">LOOKUP(C34,Planilha2!$A$1:$J$164,Planilha2!$E:$E)</f>
        <v>342039717.48000002</v>
      </c>
      <c r="L34" s="60">
        <f ca="1">LOOKUP(C34,Planilha2!$A$1:$J$164,Planilha2!$F:$F)</f>
        <v>0</v>
      </c>
      <c r="M34" s="61">
        <f ca="1">LOOKUP(C34,Planilha2!$A$1:$J$164,Planilha2!$G:$G)</f>
        <v>3.6473</v>
      </c>
      <c r="N34" s="62">
        <f ca="1">LOOKUP(C34,Planilha2!$A$1:$J$164,Planilha2!$H:$H)</f>
        <v>2.1399999999999999E-2</v>
      </c>
      <c r="O34" s="63">
        <f ca="1">LOOKUP(C34,Planilha2!$A$1:$J$164,Planilha2!$I:$I)</f>
        <v>0</v>
      </c>
      <c r="P34" s="64">
        <f ca="1">LOOKUP(C34,Planilha2!$A$1:$J$164,Planilha2!$J:$J)</f>
        <v>80236683730.286606</v>
      </c>
      <c r="T34" s="1"/>
      <c r="U34" s="1"/>
    </row>
    <row r="35" spans="2:21">
      <c r="B35" s="39" t="s">
        <v>209</v>
      </c>
      <c r="C35" s="6" t="s">
        <v>210</v>
      </c>
      <c r="D35" s="7">
        <f>_xll.BC(C35,$Q$6)</f>
        <v>3.05</v>
      </c>
      <c r="E35" s="7">
        <v>3.5</v>
      </c>
      <c r="F35" s="8">
        <f>(E35/D35)-1</f>
        <v>0.14754098360655754</v>
      </c>
      <c r="G35" s="6" t="s">
        <v>98</v>
      </c>
      <c r="H35" s="40" t="str">
        <f>CONCATENATE(_xll.BC(C35,$Q$7),"%")</f>
        <v>-27,38%</v>
      </c>
      <c r="I35" s="40">
        <f ca="1">LOOKUP(C35,Planilha2!$A$1:$J$164,Planilha2!$C:$C)</f>
        <v>1.35</v>
      </c>
      <c r="J35" s="40">
        <f ca="1">LOOKUP(C35,Planilha2!$A$1:$J$164,Planilha2!$D:$D)</f>
        <v>5.35</v>
      </c>
      <c r="K35" s="41">
        <f ca="1">LOOKUP(C35,Planilha2!$A$1:$J$164,Planilha2!$E:$E)</f>
        <v>1332925.8600000001</v>
      </c>
      <c r="L35" s="42">
        <f ca="1">LOOKUP(C35,Planilha2!$A$1:$J$164,Planilha2!$F:$F)</f>
        <v>-5.7225000000000001</v>
      </c>
      <c r="M35" s="43">
        <f ca="1">LOOKUP(C35,Planilha2!$A$1:$J$164,Planilha2!$G:$G)</f>
        <v>0.54210000000000003</v>
      </c>
      <c r="N35" s="44">
        <f ca="1">LOOKUP(C35,Planilha2!$A$1:$J$164,Planilha2!$H:$H)</f>
        <v>0</v>
      </c>
      <c r="O35" s="45">
        <f ca="1">LOOKUP(C35,Planilha2!$A$1:$J$164,Planilha2!$I:$I)</f>
        <v>-9.4700000000000006E-2</v>
      </c>
      <c r="P35" s="46">
        <f ca="1">LOOKUP(C35,Planilha2!$A$1:$J$164,Planilha2!$J:$J)</f>
        <v>456325913.12</v>
      </c>
      <c r="T35" s="1"/>
      <c r="U35" s="1"/>
    </row>
    <row r="36" spans="2:21">
      <c r="B36" s="23" t="s">
        <v>211</v>
      </c>
      <c r="C36" s="2"/>
      <c r="D36" s="2"/>
      <c r="E36" s="51"/>
      <c r="F36" s="2"/>
      <c r="G36" s="51"/>
      <c r="H36" s="37"/>
      <c r="I36" s="37"/>
      <c r="J36" s="37"/>
      <c r="K36" s="24"/>
      <c r="L36" s="25"/>
      <c r="M36" s="25"/>
      <c r="N36" s="26"/>
      <c r="O36" s="27"/>
      <c r="P36" s="38"/>
      <c r="T36" s="1"/>
      <c r="U36" s="1"/>
    </row>
    <row r="37" spans="2:21">
      <c r="B37" s="39" t="s">
        <v>212</v>
      </c>
      <c r="C37" s="6" t="s">
        <v>7</v>
      </c>
      <c r="D37" s="7">
        <f>_xll.BC(C37,$Q$6)</f>
        <v>22.18</v>
      </c>
      <c r="E37" s="7">
        <v>28</v>
      </c>
      <c r="F37" s="8">
        <f>(E37/D37)-1</f>
        <v>0.26239855725879169</v>
      </c>
      <c r="G37" s="6" t="s">
        <v>538</v>
      </c>
      <c r="H37" s="40" t="str">
        <f>CONCATENATE(_xll.BC(C37,$Q$7),"%")</f>
        <v>-32,09%</v>
      </c>
      <c r="I37" s="40">
        <f ca="1">LOOKUP(C37,Planilha2!$A$1:$J$164,Planilha2!$C:$C)</f>
        <v>15.68</v>
      </c>
      <c r="J37" s="40">
        <f ca="1">LOOKUP(C37,Planilha2!$A$1:$J$164,Planilha2!$D:$D)</f>
        <v>34.340000000000003</v>
      </c>
      <c r="K37" s="41">
        <f ca="1">LOOKUP(C37,Planilha2!$A$1:$J$164,Planilha2!$E:$E)</f>
        <v>1138865631.29</v>
      </c>
      <c r="L37" s="42">
        <f ca="1">LOOKUP(C37,Planilha2!$A$1:$J$164,Planilha2!$F:$F)</f>
        <v>11.1396</v>
      </c>
      <c r="M37" s="43">
        <f ca="1">LOOKUP(C37,Planilha2!$A$1:$J$164,Planilha2!$G:$G)</f>
        <v>1.4515</v>
      </c>
      <c r="N37" s="44">
        <f ca="1">LOOKUP(C37,Planilha2!$A$1:$J$164,Planilha2!$H:$H)</f>
        <v>7.7700000000000005E-2</v>
      </c>
      <c r="O37" s="45">
        <f ca="1">LOOKUP(C37,Planilha2!$A$1:$J$164,Planilha2!$I:$I)</f>
        <v>0.1303</v>
      </c>
      <c r="P37" s="46">
        <f ca="1">LOOKUP(C37,Planilha2!$A$1:$J$164,Planilha2!$J:$J)</f>
        <v>196148692451.39999</v>
      </c>
      <c r="T37" s="1"/>
      <c r="U37" s="1"/>
    </row>
    <row r="38" spans="2:21">
      <c r="B38" s="82" t="s">
        <v>213</v>
      </c>
      <c r="C38" s="83" t="s">
        <v>5</v>
      </c>
      <c r="D38" s="84">
        <f>_xll.BC(C38,$Q$6)</f>
        <v>34.35</v>
      </c>
      <c r="E38" s="85">
        <v>44</v>
      </c>
      <c r="F38" s="86">
        <f>(E38/D38)-1</f>
        <v>0.28093158660844253</v>
      </c>
      <c r="G38" s="83" t="s">
        <v>538</v>
      </c>
      <c r="H38" s="87" t="str">
        <f>CONCATENATE(_xll.BC(C38,$Q$7),"%")</f>
        <v>-34,19%</v>
      </c>
      <c r="I38" s="87">
        <f ca="1">LOOKUP(C38,Planilha2!$A$1:$J$164,Planilha2!$C:$C)</f>
        <v>21.91</v>
      </c>
      <c r="J38" s="87">
        <f ca="1">LOOKUP(C38,Planilha2!$A$1:$J$164,Planilha2!$D:$D)</f>
        <v>53.33</v>
      </c>
      <c r="K38" s="88">
        <f ca="1">LOOKUP(C38,Planilha2!$A$1:$J$164,Planilha2!$E:$E)</f>
        <v>582890633.75999999</v>
      </c>
      <c r="L38" s="89">
        <f ca="1">LOOKUP(C38,Planilha2!$A$1:$J$164,Planilha2!$F:$F)</f>
        <v>5.7055999999999996</v>
      </c>
      <c r="M38" s="90">
        <f ca="1">LOOKUP(C38,Planilha2!$A$1:$J$164,Planilha2!$G:$G)</f>
        <v>0.95840000000000003</v>
      </c>
      <c r="N38" s="91">
        <f ca="1">LOOKUP(C38,Planilha2!$A$1:$J$164,Planilha2!$H:$H)</f>
        <v>5.3600000000000002E-2</v>
      </c>
      <c r="O38" s="92">
        <f ca="1">LOOKUP(C38,Planilha2!$A$1:$J$164,Planilha2!$I:$I)</f>
        <v>0.16800000000000001</v>
      </c>
      <c r="P38" s="93">
        <f ca="1">LOOKUP(C38,Planilha2!$A$1:$J$164,Planilha2!$J:$J)</f>
        <v>97971987288</v>
      </c>
      <c r="T38" s="1"/>
      <c r="U38" s="1"/>
    </row>
    <row r="39" spans="2:21">
      <c r="B39" s="39" t="s">
        <v>214</v>
      </c>
      <c r="C39" s="6" t="s">
        <v>48</v>
      </c>
      <c r="D39" s="7">
        <f>_xll.BC(C39,$Q$6)</f>
        <v>10.7</v>
      </c>
      <c r="E39" s="7">
        <v>13</v>
      </c>
      <c r="F39" s="8">
        <f>(E39/D39)-1</f>
        <v>0.21495327102803752</v>
      </c>
      <c r="G39" s="6" t="s">
        <v>538</v>
      </c>
      <c r="H39" s="40" t="str">
        <f>CONCATENATE(_xll.BC(C39,$Q$7),"%")</f>
        <v>-21,34%</v>
      </c>
      <c r="I39" s="40">
        <f ca="1">LOOKUP(C39,Planilha2!$A$1:$J$164,Planilha2!$C:$C)</f>
        <v>7.42</v>
      </c>
      <c r="J39" s="40">
        <f ca="1">LOOKUP(C39,Planilha2!$A$1:$J$164,Planilha2!$D:$D)</f>
        <v>13.88</v>
      </c>
      <c r="K39" s="41">
        <f ca="1">LOOKUP(C39,Planilha2!$A$1:$J$164,Planilha2!$E:$E)</f>
        <v>303400151.81</v>
      </c>
      <c r="L39" s="42">
        <f ca="1">LOOKUP(C39,Planilha2!$A$1:$J$164,Planilha2!$F:$F)</f>
        <v>9.8756000000000004</v>
      </c>
      <c r="M39" s="43">
        <f ca="1">LOOKUP(C39,Planilha2!$A$1:$J$164,Planilha2!$G:$G)</f>
        <v>1.6366000000000001</v>
      </c>
      <c r="N39" s="44">
        <f ca="1">LOOKUP(C39,Planilha2!$A$1:$J$164,Planilha2!$H:$H)</f>
        <v>8.1299999999999997E-2</v>
      </c>
      <c r="O39" s="45">
        <f ca="1">LOOKUP(C39,Planilha2!$A$1:$J$164,Planilha2!$I:$I)</f>
        <v>0.16569999999999999</v>
      </c>
      <c r="P39" s="46">
        <f ca="1">LOOKUP(C39,Planilha2!$A$1:$J$164,Planilha2!$J:$J)</f>
        <v>89995719751</v>
      </c>
      <c r="T39" s="1"/>
      <c r="U39" s="1"/>
    </row>
    <row r="40" spans="2:21">
      <c r="B40" s="82" t="s">
        <v>215</v>
      </c>
      <c r="C40" s="83" t="s">
        <v>50</v>
      </c>
      <c r="D40" s="84">
        <f>_xll.BC(C40,$Q$6)</f>
        <v>27.28</v>
      </c>
      <c r="E40" s="85">
        <v>34</v>
      </c>
      <c r="F40" s="86">
        <f>(E40/D40)-1</f>
        <v>0.24633431085043989</v>
      </c>
      <c r="G40" s="83" t="s">
        <v>538</v>
      </c>
      <c r="H40" s="87" t="str">
        <f>CONCATENATE(_xll.BC(C40,$Q$7),"%")</f>
        <v>-24,08%</v>
      </c>
      <c r="I40" s="87">
        <f ca="1">LOOKUP(C40,Planilha2!$A$1:$J$164,Planilha2!$C:$C)</f>
        <v>19.940000000000001</v>
      </c>
      <c r="J40" s="87">
        <f ca="1">LOOKUP(C40,Planilha2!$A$1:$J$164,Planilha2!$D:$D)</f>
        <v>37.049999999999997</v>
      </c>
      <c r="K40" s="88">
        <f ca="1">LOOKUP(C40,Planilha2!$A$1:$J$164,Planilha2!$E:$E)</f>
        <v>898449325.13999999</v>
      </c>
      <c r="L40" s="89">
        <f ca="1">LOOKUP(C40,Planilha2!$A$1:$J$164,Planilha2!$F:$F)</f>
        <v>16.650300000000001</v>
      </c>
      <c r="M40" s="90">
        <f ca="1">LOOKUP(C40,Planilha2!$A$1:$J$164,Planilha2!$G:$G)</f>
        <v>1.8633</v>
      </c>
      <c r="N40" s="91">
        <f ca="1">LOOKUP(C40,Planilha2!$A$1:$J$164,Planilha2!$H:$H)</f>
        <v>7.3700000000000002E-2</v>
      </c>
      <c r="O40" s="92">
        <f ca="1">LOOKUP(C40,Planilha2!$A$1:$J$164,Planilha2!$I:$I)</f>
        <v>0.1119</v>
      </c>
      <c r="P40" s="93">
        <f ca="1">LOOKUP(C40,Planilha2!$A$1:$J$164,Planilha2!$J:$J)</f>
        <v>266319809146.16</v>
      </c>
      <c r="T40" s="1"/>
      <c r="U40" s="1"/>
    </row>
    <row r="41" spans="2:21">
      <c r="B41" s="82" t="s">
        <v>216</v>
      </c>
      <c r="C41" s="83" t="s">
        <v>76</v>
      </c>
      <c r="D41" s="84">
        <f>_xll.BC(C41,$Q$6)</f>
        <v>29.64</v>
      </c>
      <c r="E41" s="85">
        <v>37</v>
      </c>
      <c r="F41" s="86">
        <f>(E41/D41)-1</f>
        <v>0.24831309041835348</v>
      </c>
      <c r="G41" s="83" t="s">
        <v>98</v>
      </c>
      <c r="H41" s="87" t="str">
        <f>CONCATENATE(_xll.BC(C41,$Q$7),"%")</f>
        <v>-37,1%</v>
      </c>
      <c r="I41" s="87">
        <f ca="1">LOOKUP(C41,Planilha2!$A$1:$J$164,Planilha2!$C:$C)</f>
        <v>21.87</v>
      </c>
      <c r="J41" s="87">
        <f ca="1">LOOKUP(C41,Planilha2!$A$1:$J$164,Planilha2!$D:$D)</f>
        <v>49.08</v>
      </c>
      <c r="K41" s="88">
        <f ca="1">LOOKUP(C41,Planilha2!$A$1:$J$164,Planilha2!$E:$E)</f>
        <v>88174450.099999994</v>
      </c>
      <c r="L41" s="89">
        <f ca="1">LOOKUP(C41,Planilha2!$A$1:$J$164,Planilha2!$F:$F)</f>
        <v>7.1817000000000002</v>
      </c>
      <c r="M41" s="90">
        <f ca="1">LOOKUP(C41,Planilha2!$A$1:$J$164,Planilha2!$G:$G)</f>
        <v>1.0927</v>
      </c>
      <c r="N41" s="91">
        <f ca="1">LOOKUP(C41,Planilha2!$A$1:$J$164,Planilha2!$H:$H)</f>
        <v>8.77E-2</v>
      </c>
      <c r="O41" s="92">
        <f ca="1">LOOKUP(C41,Planilha2!$A$1:$J$164,Planilha2!$I:$I)</f>
        <v>0.1522</v>
      </c>
      <c r="P41" s="93">
        <f ca="1">LOOKUP(C41,Planilha2!$A$1:$J$164,Planilha2!$J:$J)</f>
        <v>110568893735.82001</v>
      </c>
      <c r="T41" s="1"/>
      <c r="U41" s="1"/>
    </row>
    <row r="42" spans="2:21">
      <c r="B42" s="23" t="s">
        <v>217</v>
      </c>
      <c r="C42" s="2"/>
      <c r="D42" s="2"/>
      <c r="E42" s="51"/>
      <c r="F42" s="2"/>
      <c r="G42" s="51"/>
      <c r="H42" s="37"/>
      <c r="I42" s="37"/>
      <c r="J42" s="37"/>
      <c r="K42" s="24"/>
      <c r="L42" s="25"/>
      <c r="M42" s="25"/>
      <c r="N42" s="26"/>
      <c r="O42" s="27"/>
      <c r="P42" s="38"/>
      <c r="T42" s="1"/>
      <c r="U42" s="1"/>
    </row>
    <row r="43" spans="2:21">
      <c r="B43" s="29" t="s">
        <v>218</v>
      </c>
      <c r="C43" s="3" t="s">
        <v>3</v>
      </c>
      <c r="D43" s="4">
        <f>_xll.BC(C43,$Q$6)</f>
        <v>13.71</v>
      </c>
      <c r="E43" s="4">
        <v>19</v>
      </c>
      <c r="F43" s="5">
        <f>(E43/D43)-1</f>
        <v>0.38584974471188915</v>
      </c>
      <c r="G43" s="3" t="s">
        <v>538</v>
      </c>
      <c r="H43" s="30" t="str">
        <f>CONCATENATE(_xll.BC(C43,$Q$7),"%")</f>
        <v>-26,57%</v>
      </c>
      <c r="I43" s="30">
        <f ca="1">LOOKUP(C43,Planilha2!$A$1:$J$164,Planilha2!$C:$C)</f>
        <v>10.36</v>
      </c>
      <c r="J43" s="30">
        <f ca="1">LOOKUP(C43,Planilha2!$A$1:$J$164,Planilha2!$D:$D)</f>
        <v>20.27</v>
      </c>
      <c r="K43" s="31">
        <f ca="1">LOOKUP(C43,Planilha2!$A$1:$J$164,Planilha2!$E:$E)</f>
        <v>565501907.86000001</v>
      </c>
      <c r="L43" s="32">
        <f ca="1">LOOKUP(C43,Planilha2!$A$1:$J$164,Planilha2!$F:$F)</f>
        <v>23.179099999999998</v>
      </c>
      <c r="M43" s="33">
        <f ca="1">LOOKUP(C43,Planilha2!$A$1:$J$164,Planilha2!$G:$G)</f>
        <v>2.8557000000000001</v>
      </c>
      <c r="N43" s="34">
        <f ca="1">LOOKUP(C43,Planilha2!$A$1:$J$164,Planilha2!$H:$H)</f>
        <v>3.5799999999999998E-2</v>
      </c>
      <c r="O43" s="35">
        <f ca="1">LOOKUP(C43,Planilha2!$A$1:$J$164,Planilha2!$I:$I)</f>
        <v>0.1232</v>
      </c>
      <c r="P43" s="36">
        <f ca="1">LOOKUP(C43,Planilha2!$A$1:$J$164,Planilha2!$J:$J)</f>
        <v>215700498900.14999</v>
      </c>
      <c r="T43" s="1"/>
      <c r="U43" s="1"/>
    </row>
    <row r="44" spans="2:21">
      <c r="B44" s="23" t="s">
        <v>219</v>
      </c>
      <c r="C44" s="2"/>
      <c r="D44" s="2"/>
      <c r="E44" s="51"/>
      <c r="F44" s="2"/>
      <c r="G44" s="51"/>
      <c r="H44" s="37"/>
      <c r="I44" s="37"/>
      <c r="J44" s="37"/>
      <c r="K44" s="24"/>
      <c r="L44" s="25"/>
      <c r="M44" s="25"/>
      <c r="N44" s="26"/>
      <c r="O44" s="27"/>
      <c r="P44" s="38"/>
      <c r="T44" s="1"/>
      <c r="U44" s="1"/>
    </row>
    <row r="45" spans="2:21">
      <c r="B45" s="39" t="s">
        <v>220</v>
      </c>
      <c r="C45" s="6" t="s">
        <v>115</v>
      </c>
      <c r="D45" s="7">
        <f>_xll.BC(C45,$Q$6)</f>
        <v>12.4</v>
      </c>
      <c r="E45" s="7">
        <v>16</v>
      </c>
      <c r="F45" s="8">
        <f>(E45/D45)-1</f>
        <v>0.29032258064516125</v>
      </c>
      <c r="G45" s="6" t="s">
        <v>98</v>
      </c>
      <c r="H45" s="40" t="str">
        <f>CONCATENATE(_xll.BC(C45,$Q$7),"%")</f>
        <v>-24,61%</v>
      </c>
      <c r="I45" s="40">
        <f ca="1">LOOKUP(C45,Planilha2!$A$1:$J$164,Planilha2!$C:$C)</f>
        <v>6.05</v>
      </c>
      <c r="J45" s="40">
        <f ca="1">LOOKUP(C45,Planilha2!$A$1:$J$164,Planilha2!$D:$D)</f>
        <v>17.649999999999999</v>
      </c>
      <c r="K45" s="41">
        <f ca="1">LOOKUP(C45,Planilha2!$A$1:$J$164,Planilha2!$E:$E)</f>
        <v>3946155.48</v>
      </c>
      <c r="L45" s="42">
        <f ca="1">LOOKUP(C45,Planilha2!$A$1:$J$164,Planilha2!$F:$F)</f>
        <v>7.9893000000000001</v>
      </c>
      <c r="M45" s="43">
        <f ca="1">LOOKUP(C45,Planilha2!$A$1:$J$164,Planilha2!$G:$G)</f>
        <v>0.97709999999999997</v>
      </c>
      <c r="N45" s="44">
        <f ca="1">LOOKUP(C45,Planilha2!$A$1:$J$164,Planilha2!$H:$H)</f>
        <v>9.9199999999999997E-2</v>
      </c>
      <c r="O45" s="45">
        <f ca="1">LOOKUP(C45,Planilha2!$A$1:$J$164,Planilha2!$I:$I)</f>
        <v>0.12230000000000001</v>
      </c>
      <c r="P45" s="46">
        <f ca="1">LOOKUP(C45,Planilha2!$A$1:$J$164,Planilha2!$J:$J)</f>
        <v>792006352.20000005</v>
      </c>
      <c r="T45" s="1"/>
      <c r="U45" s="1"/>
    </row>
    <row r="46" spans="2:21">
      <c r="B46" s="29" t="s">
        <v>221</v>
      </c>
      <c r="C46" s="3" t="s">
        <v>94</v>
      </c>
      <c r="D46" s="4">
        <f>_xll.BC(C46,$Q$6)</f>
        <v>66.569999999999993</v>
      </c>
      <c r="E46" s="47" t="s">
        <v>156</v>
      </c>
      <c r="F46" s="5" t="s">
        <v>106</v>
      </c>
      <c r="G46" s="3" t="s">
        <v>98</v>
      </c>
      <c r="H46" s="30" t="str">
        <f>CONCATENATE(_xll.BC(C46,$Q$7),"%")</f>
        <v>93,36%</v>
      </c>
      <c r="I46" s="30">
        <f ca="1">LOOKUP(C46,Planilha2!$A$1:$J$164,Planilha2!$C:$C)</f>
        <v>21</v>
      </c>
      <c r="J46" s="30">
        <f ca="1">LOOKUP(C46,Planilha2!$A$1:$J$164,Planilha2!$D:$D)</f>
        <v>71.02</v>
      </c>
      <c r="K46" s="31">
        <f ca="1">LOOKUP(C46,Planilha2!$A$1:$J$164,Planilha2!$E:$E)</f>
        <v>371778309.05000001</v>
      </c>
      <c r="L46" s="32">
        <f ca="1">LOOKUP(C46,Planilha2!$A$1:$J$164,Planilha2!$F:$F)</f>
        <v>73.132099999999994</v>
      </c>
      <c r="M46" s="33">
        <f ca="1">LOOKUP(C46,Planilha2!$A$1:$J$164,Planilha2!$G:$G)</f>
        <v>13.138400000000001</v>
      </c>
      <c r="N46" s="34">
        <f ca="1">LOOKUP(C46,Planilha2!$A$1:$J$164,Planilha2!$H:$H)</f>
        <v>6.6E-3</v>
      </c>
      <c r="O46" s="35">
        <f ca="1">LOOKUP(C46,Planilha2!$A$1:$J$164,Planilha2!$I:$I)</f>
        <v>0.17960000000000001</v>
      </c>
      <c r="P46" s="36">
        <f ca="1">LOOKUP(C46,Planilha2!$A$1:$J$164,Planilha2!$J:$J)</f>
        <v>139643874554.31</v>
      </c>
      <c r="T46" s="1"/>
      <c r="U46" s="1"/>
    </row>
    <row r="47" spans="2:21">
      <c r="B47" s="23" t="s">
        <v>222</v>
      </c>
      <c r="C47" s="2"/>
      <c r="D47" s="2"/>
      <c r="E47" s="51"/>
      <c r="F47" s="2"/>
      <c r="G47" s="51"/>
      <c r="H47" s="37"/>
      <c r="I47" s="37"/>
      <c r="J47" s="37"/>
      <c r="K47" s="24"/>
      <c r="L47" s="25"/>
      <c r="M47" s="25"/>
      <c r="N47" s="26"/>
      <c r="O47" s="27"/>
      <c r="P47" s="38"/>
      <c r="T47" s="1"/>
      <c r="U47" s="1"/>
    </row>
    <row r="48" spans="2:21">
      <c r="B48" s="39" t="s">
        <v>223</v>
      </c>
      <c r="C48" s="6" t="s">
        <v>224</v>
      </c>
      <c r="D48" s="7">
        <f>_xll.BC(C48,$Q$6)</f>
        <v>30.91</v>
      </c>
      <c r="E48" s="7">
        <v>33</v>
      </c>
      <c r="F48" s="8">
        <f>(E48/D48)-1</f>
        <v>6.7615658362989217E-2</v>
      </c>
      <c r="G48" s="6" t="s">
        <v>98</v>
      </c>
      <c r="H48" s="40" t="str">
        <f>CONCATENATE(_xll.BC(C48,$Q$7),"%")</f>
        <v>-6,75%</v>
      </c>
      <c r="I48" s="40">
        <f ca="1">LOOKUP(C48,Planilha2!$A$1:$J$164,Planilha2!$C:$C)</f>
        <v>15.76</v>
      </c>
      <c r="J48" s="40">
        <f ca="1">LOOKUP(C48,Planilha2!$A$1:$J$164,Planilha2!$D:$D)</f>
        <v>37.909999999999997</v>
      </c>
      <c r="K48" s="41">
        <f ca="1">LOOKUP(C48,Planilha2!$A$1:$J$164,Planilha2!$E:$E)</f>
        <v>46838186.289999999</v>
      </c>
      <c r="L48" s="42">
        <f ca="1">LOOKUP(C48,Planilha2!$A$1:$J$164,Planilha2!$F:$F)</f>
        <v>74.813599999999994</v>
      </c>
      <c r="M48" s="43">
        <f ca="1">LOOKUP(C48,Planilha2!$A$1:$J$164,Planilha2!$G:$G)</f>
        <v>6.2469999999999999</v>
      </c>
      <c r="N48" s="44">
        <f ca="1">LOOKUP(C48,Planilha2!$A$1:$J$164,Planilha2!$H:$H)</f>
        <v>1.8E-3</v>
      </c>
      <c r="O48" s="45">
        <f ca="1">LOOKUP(C48,Planilha2!$A$1:$J$164,Planilha2!$I:$I)</f>
        <v>8.3500000000000005E-2</v>
      </c>
      <c r="P48" s="46">
        <f ca="1">LOOKUP(C48,Planilha2!$A$1:$J$164,Planilha2!$J:$J)</f>
        <v>17891224784.290001</v>
      </c>
      <c r="T48" s="1"/>
      <c r="U48" s="1"/>
    </row>
    <row r="49" spans="2:21">
      <c r="B49" s="29" t="s">
        <v>225</v>
      </c>
      <c r="C49" s="3" t="s">
        <v>226</v>
      </c>
      <c r="D49" s="4">
        <f>_xll.BC(C49,$Q$6)</f>
        <v>53.4</v>
      </c>
      <c r="E49" s="4">
        <v>65</v>
      </c>
      <c r="F49" s="5">
        <f>(E49/D49)-1</f>
        <v>0.21722846441947574</v>
      </c>
      <c r="G49" s="3" t="s">
        <v>98</v>
      </c>
      <c r="H49" s="30" t="str">
        <f>CONCATENATE(_xll.BC(C49,$Q$7),"%")</f>
        <v>-16,56%</v>
      </c>
      <c r="I49" s="30">
        <f ca="1">LOOKUP(C49,Planilha2!$A$1:$J$164,Planilha2!$C:$C)</f>
        <v>31.65</v>
      </c>
      <c r="J49" s="30">
        <f ca="1">LOOKUP(C49,Planilha2!$A$1:$J$164,Planilha2!$D:$D)</f>
        <v>69.099999999999994</v>
      </c>
      <c r="K49" s="31">
        <f ca="1">LOOKUP(C49,Planilha2!$A$1:$J$164,Planilha2!$E:$E)</f>
        <v>32748589.050000001</v>
      </c>
      <c r="L49" s="32">
        <f ca="1">LOOKUP(C49,Planilha2!$A$1:$J$164,Planilha2!$F:$F)</f>
        <v>29.435400000000001</v>
      </c>
      <c r="M49" s="33">
        <f ca="1">LOOKUP(C49,Planilha2!$A$1:$J$164,Planilha2!$G:$G)</f>
        <v>6.4242999999999997</v>
      </c>
      <c r="N49" s="34">
        <f ca="1">LOOKUP(C49,Planilha2!$A$1:$J$164,Planilha2!$H:$H)</f>
        <v>6.6E-3</v>
      </c>
      <c r="O49" s="35">
        <f ca="1">LOOKUP(C49,Planilha2!$A$1:$J$164,Planilha2!$I:$I)</f>
        <v>0.21820000000000001</v>
      </c>
      <c r="P49" s="36">
        <f ca="1">LOOKUP(C49,Planilha2!$A$1:$J$164,Planilha2!$J:$J)</f>
        <v>4853487552</v>
      </c>
      <c r="T49" s="1"/>
      <c r="U49" s="1"/>
    </row>
    <row r="50" spans="2:21">
      <c r="B50" s="39" t="s">
        <v>227</v>
      </c>
      <c r="C50" s="6" t="s">
        <v>228</v>
      </c>
      <c r="D50" s="7">
        <f>_xll.BC(C50,$Q$6)</f>
        <v>7.53</v>
      </c>
      <c r="E50" s="7">
        <v>10</v>
      </c>
      <c r="F50" s="8">
        <f>(E50/D50)-1</f>
        <v>0.32802124833997337</v>
      </c>
      <c r="G50" s="6" t="s">
        <v>98</v>
      </c>
      <c r="H50" s="40" t="str">
        <f>CONCATENATE(_xll.BC(C50,$Q$7),"%")</f>
        <v>-37,57%</v>
      </c>
      <c r="I50" s="40">
        <f ca="1">LOOKUP(C50,Planilha2!$A$1:$J$164,Planilha2!$C:$C)</f>
        <v>5.95</v>
      </c>
      <c r="J50" s="40">
        <f ca="1">LOOKUP(C50,Planilha2!$A$1:$J$164,Planilha2!$D:$D)</f>
        <v>12.75</v>
      </c>
      <c r="K50" s="41">
        <f ca="1">LOOKUP(C50,Planilha2!$A$1:$J$164,Planilha2!$E:$E)</f>
        <v>13415315.810000001</v>
      </c>
      <c r="L50" s="42">
        <f ca="1">LOOKUP(C50,Planilha2!$A$1:$J$164,Planilha2!$F:$F)</f>
        <v>15.1555</v>
      </c>
      <c r="M50" s="43">
        <f ca="1">LOOKUP(C50,Planilha2!$A$1:$J$164,Planilha2!$G:$G)</f>
        <v>1.8861000000000001</v>
      </c>
      <c r="N50" s="44">
        <f ca="1">LOOKUP(C50,Planilha2!$A$1:$J$164,Planilha2!$H:$H)</f>
        <v>3.5200000000000002E-2</v>
      </c>
      <c r="O50" s="45">
        <f ca="1">LOOKUP(C50,Planilha2!$A$1:$J$164,Planilha2!$I:$I)</f>
        <v>0.1244</v>
      </c>
      <c r="P50" s="46">
        <f ca="1">LOOKUP(C50,Planilha2!$A$1:$J$164,Planilha2!$J:$J)</f>
        <v>6792135300</v>
      </c>
      <c r="T50" s="1"/>
      <c r="U50" s="1"/>
    </row>
    <row r="51" spans="2:21">
      <c r="B51" s="23" t="s">
        <v>229</v>
      </c>
      <c r="C51" s="2"/>
      <c r="D51" s="2"/>
      <c r="E51" s="51"/>
      <c r="F51" s="2"/>
      <c r="G51" s="51"/>
      <c r="H51" s="37"/>
      <c r="I51" s="37"/>
      <c r="J51" s="37"/>
      <c r="K51" s="24"/>
      <c r="L51" s="25"/>
      <c r="M51" s="25"/>
      <c r="N51" s="26"/>
      <c r="O51" s="27"/>
      <c r="P51" s="38"/>
      <c r="T51" s="1"/>
      <c r="U51" s="1"/>
    </row>
    <row r="52" spans="2:21">
      <c r="B52" s="39" t="s">
        <v>230</v>
      </c>
      <c r="C52" s="6" t="s">
        <v>138</v>
      </c>
      <c r="D52" s="7">
        <f>_xll.BC(C52,$Q$6)</f>
        <v>20.100000000000001</v>
      </c>
      <c r="E52" s="7">
        <v>25</v>
      </c>
      <c r="F52" s="8">
        <f>(E52/D52)-1</f>
        <v>0.24378109452736307</v>
      </c>
      <c r="G52" s="6" t="s">
        <v>98</v>
      </c>
      <c r="H52" s="40" t="str">
        <f>CONCATENATE(_xll.BC(C52,$Q$7),"%")</f>
        <v>-65,51%</v>
      </c>
      <c r="I52" s="40">
        <f ca="1">LOOKUP(C52,Planilha2!$A$1:$J$164,Planilha2!$C:$C)</f>
        <v>8.74</v>
      </c>
      <c r="J52" s="40">
        <f ca="1">LOOKUP(C52,Planilha2!$A$1:$J$164,Planilha2!$D:$D)</f>
        <v>62.87</v>
      </c>
      <c r="K52" s="41">
        <f ca="1">LOOKUP(C52,Planilha2!$A$1:$J$164,Planilha2!$E:$E)</f>
        <v>268071905.05000001</v>
      </c>
      <c r="L52" s="42">
        <f ca="1">LOOKUP(C52,Planilha2!$A$1:$J$164,Planilha2!$F:$F)</f>
        <v>-2.9095</v>
      </c>
      <c r="M52" s="43">
        <f ca="1">LOOKUP(C52,Planilha2!$A$1:$J$164,Planilha2!$G:$G)</f>
        <v>-2.6214</v>
      </c>
      <c r="N52" s="44">
        <f ca="1">LOOKUP(C52,Planilha2!$A$1:$J$164,Planilha2!$H:$H)</f>
        <v>0</v>
      </c>
      <c r="O52" s="45">
        <f ca="1">LOOKUP(C52,Planilha2!$A$1:$J$164,Planilha2!$I:$I)</f>
        <v>0</v>
      </c>
      <c r="P52" s="46">
        <f ca="1">LOOKUP(C52,Planilha2!$A$1:$J$164,Planilha2!$J:$J)</f>
        <v>25290309012.900002</v>
      </c>
      <c r="T52" s="1"/>
      <c r="U52" s="1"/>
    </row>
    <row r="53" spans="2:21">
      <c r="B53" s="29" t="s">
        <v>231</v>
      </c>
      <c r="C53" s="3" t="s">
        <v>126</v>
      </c>
      <c r="D53" s="4">
        <f>_xll.BC(C53,$Q$6)</f>
        <v>17.63</v>
      </c>
      <c r="E53" s="4">
        <v>25</v>
      </c>
      <c r="F53" s="5">
        <f>(E53/D53)-1</f>
        <v>0.41803743618831546</v>
      </c>
      <c r="G53" s="3" t="s">
        <v>98</v>
      </c>
      <c r="H53" s="30" t="str">
        <f>CONCATENATE(_xll.BC(C53,$Q$7),"%")</f>
        <v>-52,09%</v>
      </c>
      <c r="I53" s="30">
        <f ca="1">LOOKUP(C53,Planilha2!$A$1:$J$164,Planilha2!$C:$C)</f>
        <v>4.8099999999999996</v>
      </c>
      <c r="J53" s="30">
        <f ca="1">LOOKUP(C53,Planilha2!$A$1:$J$164,Planilha2!$D:$D)</f>
        <v>41.85</v>
      </c>
      <c r="K53" s="31">
        <f ca="1">LOOKUP(C53,Planilha2!$A$1:$J$164,Planilha2!$E:$E)</f>
        <v>204334297.19</v>
      </c>
      <c r="L53" s="32">
        <f ca="1">LOOKUP(C53,Planilha2!$A$1:$J$164,Planilha2!$F:$F)</f>
        <v>383.59440000000001</v>
      </c>
      <c r="M53" s="33">
        <f ca="1">LOOKUP(C53,Planilha2!$A$1:$J$164,Planilha2!$G:$G)</f>
        <v>-4.4565999999999999</v>
      </c>
      <c r="N53" s="34">
        <f ca="1">LOOKUP(C53,Planilha2!$A$1:$J$164,Planilha2!$H:$H)</f>
        <v>0</v>
      </c>
      <c r="O53" s="35">
        <f ca="1">LOOKUP(C53,Planilha2!$A$1:$J$164,Planilha2!$I:$I)</f>
        <v>0</v>
      </c>
      <c r="P53" s="36">
        <f ca="1">LOOKUP(C53,Planilha2!$A$1:$J$164,Planilha2!$J:$J)</f>
        <v>55283402591.769997</v>
      </c>
      <c r="T53" s="1"/>
      <c r="U53" s="1"/>
    </row>
    <row r="54" spans="2:21">
      <c r="B54" s="23" t="s">
        <v>232</v>
      </c>
      <c r="C54" s="2"/>
      <c r="D54" s="2"/>
      <c r="E54" s="51"/>
      <c r="F54" s="2"/>
      <c r="G54" s="51"/>
      <c r="H54" s="37"/>
      <c r="I54" s="37"/>
      <c r="J54" s="37"/>
      <c r="K54" s="24"/>
      <c r="L54" s="25"/>
      <c r="M54" s="25"/>
      <c r="N54" s="26"/>
      <c r="O54" s="27"/>
      <c r="P54" s="38"/>
      <c r="T54" s="1"/>
      <c r="U54" s="1"/>
    </row>
    <row r="55" spans="2:21">
      <c r="B55" s="39" t="s">
        <v>233</v>
      </c>
      <c r="C55" s="6" t="s">
        <v>234</v>
      </c>
      <c r="D55" s="7">
        <f>_xll.BC(C55,$Q$6)</f>
        <v>6.37</v>
      </c>
      <c r="E55" s="7">
        <v>7</v>
      </c>
      <c r="F55" s="8">
        <f>(E55/D55)-1</f>
        <v>9.8901098901098772E-2</v>
      </c>
      <c r="G55" s="6" t="s">
        <v>98</v>
      </c>
      <c r="H55" s="40" t="str">
        <f>CONCATENATE(_xll.BC(C55,$Q$7),"%")</f>
        <v>-1,55%</v>
      </c>
      <c r="I55" s="40">
        <f ca="1">LOOKUP(C55,Planilha2!$A$1:$J$164,Planilha2!$C:$C)</f>
        <v>2.87</v>
      </c>
      <c r="J55" s="40">
        <f ca="1">LOOKUP(C55,Planilha2!$A$1:$J$164,Planilha2!$D:$D)</f>
        <v>8.0299999999999994</v>
      </c>
      <c r="K55" s="41">
        <f ca="1">LOOKUP(C55,Planilha2!$A$1:$J$164,Planilha2!$E:$E)</f>
        <v>9907924</v>
      </c>
      <c r="L55" s="42">
        <f ca="1">LOOKUP(C55,Planilha2!$A$1:$J$164,Planilha2!$F:$F)</f>
        <v>36.774500000000003</v>
      </c>
      <c r="M55" s="43">
        <f ca="1">LOOKUP(C55,Planilha2!$A$1:$J$164,Planilha2!$G:$G)</f>
        <v>0.77800000000000002</v>
      </c>
      <c r="N55" s="44">
        <f ca="1">LOOKUP(C55,Planilha2!$A$1:$J$164,Planilha2!$H:$H)</f>
        <v>0</v>
      </c>
      <c r="O55" s="45">
        <f ca="1">LOOKUP(C55,Planilha2!$A$1:$J$164,Planilha2!$I:$I)</f>
        <v>2.12E-2</v>
      </c>
      <c r="P55" s="46">
        <f ca="1">LOOKUP(C55,Planilha2!$A$1:$J$164,Planilha2!$J:$J)</f>
        <v>782256744.5</v>
      </c>
      <c r="T55" s="1"/>
      <c r="U55" s="1"/>
    </row>
    <row r="56" spans="2:21">
      <c r="B56" s="29" t="s">
        <v>235</v>
      </c>
      <c r="C56" s="3" t="s">
        <v>70</v>
      </c>
      <c r="D56" s="4">
        <f>_xll.BC(C56,$Q$6)</f>
        <v>118.46</v>
      </c>
      <c r="E56" s="4">
        <v>125</v>
      </c>
      <c r="F56" s="5">
        <f>(E56/D56)-1</f>
        <v>5.5208509201418288E-2</v>
      </c>
      <c r="G56" s="3" t="s">
        <v>98</v>
      </c>
      <c r="H56" s="30" t="str">
        <f>CONCATENATE(_xll.BC(C56,$Q$7),"%")</f>
        <v>6,29%</v>
      </c>
      <c r="I56" s="30">
        <f ca="1">LOOKUP(C56,Planilha2!$A$1:$J$164,Planilha2!$C:$C)</f>
        <v>83.52</v>
      </c>
      <c r="J56" s="30">
        <f ca="1">LOOKUP(C56,Planilha2!$A$1:$J$164,Planilha2!$D:$D)</f>
        <v>130.11000000000001</v>
      </c>
      <c r="K56" s="31">
        <f ca="1">LOOKUP(C56,Planilha2!$A$1:$J$164,Planilha2!$E:$E)</f>
        <v>159923408.86000001</v>
      </c>
      <c r="L56" s="32">
        <f ca="1">LOOKUP(C56,Planilha2!$A$1:$J$164,Planilha2!$F:$F)</f>
        <v>47.522599999999997</v>
      </c>
      <c r="M56" s="33">
        <f ca="1">LOOKUP(C56,Planilha2!$A$1:$J$164,Planilha2!$G:$G)</f>
        <v>9.4006000000000007</v>
      </c>
      <c r="N56" s="34">
        <f ca="1">LOOKUP(C56,Planilha2!$A$1:$J$164,Planilha2!$H:$H)</f>
        <v>5.5999999999999999E-3</v>
      </c>
      <c r="O56" s="35">
        <f ca="1">LOOKUP(C56,Planilha2!$A$1:$J$164,Planilha2!$I:$I)</f>
        <v>0.1978</v>
      </c>
      <c r="P56" s="36">
        <f ca="1">LOOKUP(C56,Planilha2!$A$1:$J$164,Planilha2!$J:$J)</f>
        <v>39077278107.059998</v>
      </c>
      <c r="T56" s="1"/>
      <c r="U56" s="1"/>
    </row>
    <row r="57" spans="2:21">
      <c r="B57" s="23" t="s">
        <v>236</v>
      </c>
      <c r="C57" s="2"/>
      <c r="D57" s="2"/>
      <c r="E57" s="51"/>
      <c r="F57" s="2"/>
      <c r="G57" s="51"/>
      <c r="H57" s="37"/>
      <c r="I57" s="37"/>
      <c r="J57" s="37"/>
      <c r="K57" s="24"/>
      <c r="L57" s="25"/>
      <c r="M57" s="25"/>
      <c r="N57" s="26"/>
      <c r="O57" s="27"/>
      <c r="P57" s="38"/>
      <c r="T57" s="1"/>
      <c r="U57" s="1"/>
    </row>
    <row r="58" spans="2:21">
      <c r="B58" s="39" t="s">
        <v>237</v>
      </c>
      <c r="C58" s="6" t="s">
        <v>19</v>
      </c>
      <c r="D58" s="7">
        <f>_xll.BC(C58,$Q$6)</f>
        <v>14.58</v>
      </c>
      <c r="E58" s="7">
        <v>18</v>
      </c>
      <c r="F58" s="8">
        <f>(E58/D58)-1</f>
        <v>0.23456790123456783</v>
      </c>
      <c r="G58" s="6" t="s">
        <v>98</v>
      </c>
      <c r="H58" s="40" t="str">
        <f>CONCATENATE(_xll.BC(C58,$Q$7),"%")</f>
        <v>-21,36%</v>
      </c>
      <c r="I58" s="40">
        <f ca="1">LOOKUP(C58,Planilha2!$A$1:$J$164,Planilha2!$C:$C)</f>
        <v>8.85</v>
      </c>
      <c r="J58" s="40">
        <f ca="1">LOOKUP(C58,Planilha2!$A$1:$J$164,Planilha2!$D:$D)</f>
        <v>19.61</v>
      </c>
      <c r="K58" s="41">
        <f ca="1">LOOKUP(C58,Planilha2!$A$1:$J$164,Planilha2!$E:$E)</f>
        <v>113872335.14</v>
      </c>
      <c r="L58" s="42">
        <f ca="1">LOOKUP(C58,Planilha2!$A$1:$J$164,Planilha2!$F:$F)</f>
        <v>21.9054</v>
      </c>
      <c r="M58" s="43">
        <f ca="1">LOOKUP(C58,Planilha2!$A$1:$J$164,Planilha2!$G:$G)</f>
        <v>3.2399</v>
      </c>
      <c r="N58" s="44">
        <f ca="1">LOOKUP(C58,Planilha2!$A$1:$J$164,Planilha2!$H:$H)</f>
        <v>5.2299999999999999E-2</v>
      </c>
      <c r="O58" s="45">
        <f ca="1">LOOKUP(C58,Planilha2!$A$1:$J$164,Planilha2!$I:$I)</f>
        <v>0.1479</v>
      </c>
      <c r="P58" s="46">
        <f ca="1">LOOKUP(C58,Planilha2!$A$1:$J$164,Planilha2!$J:$J)</f>
        <v>29451600000</v>
      </c>
      <c r="T58" s="1"/>
      <c r="U58" s="1"/>
    </row>
    <row r="59" spans="2:21">
      <c r="B59" s="29" t="s">
        <v>238</v>
      </c>
      <c r="C59" s="3" t="s">
        <v>32</v>
      </c>
      <c r="D59" s="4">
        <f>_xll.BC(C59,$Q$6)</f>
        <v>14.18</v>
      </c>
      <c r="E59" s="4">
        <v>16</v>
      </c>
      <c r="F59" s="5">
        <f>(E59/D59)-1</f>
        <v>0.12834978843441469</v>
      </c>
      <c r="G59" s="3" t="s">
        <v>98</v>
      </c>
      <c r="H59" s="30" t="str">
        <f>CONCATENATE(_xll.BC(C59,$Q$7),"%")</f>
        <v>-13,01%</v>
      </c>
      <c r="I59" s="30">
        <f ca="1">LOOKUP(C59,Planilha2!$A$1:$J$164,Planilha2!$C:$C)</f>
        <v>8.01</v>
      </c>
      <c r="J59" s="30">
        <f ca="1">LOOKUP(C59,Planilha2!$A$1:$J$164,Planilha2!$D:$D)</f>
        <v>19.22</v>
      </c>
      <c r="K59" s="31">
        <f ca="1">LOOKUP(C59,Planilha2!$A$1:$J$164,Planilha2!$E:$E)</f>
        <v>74451793.049999997</v>
      </c>
      <c r="L59" s="32">
        <f ca="1">LOOKUP(C59,Planilha2!$A$1:$J$164,Planilha2!$F:$F)</f>
        <v>-40.108600000000003</v>
      </c>
      <c r="M59" s="33">
        <f ca="1">LOOKUP(C59,Planilha2!$A$1:$J$164,Planilha2!$G:$G)</f>
        <v>12.8591</v>
      </c>
      <c r="N59" s="34">
        <f ca="1">LOOKUP(C59,Planilha2!$A$1:$J$164,Planilha2!$H:$H)</f>
        <v>0</v>
      </c>
      <c r="O59" s="35">
        <f ca="1">LOOKUP(C59,Planilha2!$A$1:$J$164,Planilha2!$I:$I)</f>
        <v>-0.3206</v>
      </c>
      <c r="P59" s="36">
        <f ca="1">LOOKUP(C59,Planilha2!$A$1:$J$164,Planilha2!$J:$J)</f>
        <v>7912242614.3999996</v>
      </c>
      <c r="T59" s="1"/>
      <c r="U59" s="1"/>
    </row>
    <row r="60" spans="2:21">
      <c r="B60" s="39" t="s">
        <v>239</v>
      </c>
      <c r="C60" s="6" t="s">
        <v>103</v>
      </c>
      <c r="D60" s="7">
        <f>_xll.BC(C60,$Q$6)</f>
        <v>1.3</v>
      </c>
      <c r="E60" s="7">
        <v>1.5</v>
      </c>
      <c r="F60" s="8">
        <f>(E60/D60)-1</f>
        <v>0.15384615384615374</v>
      </c>
      <c r="G60" s="6" t="s">
        <v>98</v>
      </c>
      <c r="H60" s="40" t="str">
        <f>CONCATENATE(_xll.BC(C60,$Q$7),"%")</f>
        <v>-23,08%</v>
      </c>
      <c r="I60" s="40">
        <f ca="1">LOOKUP(C60,Planilha2!$A$1:$J$164,Planilha2!$C:$C)</f>
        <v>0.72</v>
      </c>
      <c r="J60" s="40">
        <f ca="1">LOOKUP(C60,Planilha2!$A$1:$J$164,Planilha2!$D:$D)</f>
        <v>2.44</v>
      </c>
      <c r="K60" s="41">
        <f ca="1">LOOKUP(C60,Planilha2!$A$1:$J$164,Planilha2!$E:$E)</f>
        <v>1516577.1</v>
      </c>
      <c r="L60" s="42">
        <f ca="1">LOOKUP(C60,Planilha2!$A$1:$J$164,Planilha2!$F:$F)</f>
        <v>-1.2222999999999999</v>
      </c>
      <c r="M60" s="43">
        <f ca="1">LOOKUP(C60,Planilha2!$A$1:$J$164,Planilha2!$G:$G)</f>
        <v>0.31090000000000001</v>
      </c>
      <c r="N60" s="44">
        <f ca="1">LOOKUP(C60,Planilha2!$A$1:$J$164,Planilha2!$H:$H)</f>
        <v>0</v>
      </c>
      <c r="O60" s="45">
        <f ca="1">LOOKUP(C60,Planilha2!$A$1:$J$164,Planilha2!$I:$I)</f>
        <v>-0.25440000000000002</v>
      </c>
      <c r="P60" s="46">
        <f ca="1">LOOKUP(C60,Planilha2!$A$1:$J$164,Planilha2!$J:$J)</f>
        <v>227294170</v>
      </c>
      <c r="T60" s="1"/>
      <c r="U60" s="1"/>
    </row>
    <row r="61" spans="2:21">
      <c r="B61" s="23" t="s">
        <v>105</v>
      </c>
      <c r="C61" s="2"/>
      <c r="D61" s="2"/>
      <c r="E61" s="51"/>
      <c r="F61" s="2"/>
      <c r="G61" s="51"/>
      <c r="H61" s="37"/>
      <c r="I61" s="37"/>
      <c r="J61" s="37"/>
      <c r="K61" s="24"/>
      <c r="L61" s="25"/>
      <c r="M61" s="25"/>
      <c r="N61" s="26"/>
      <c r="O61" s="27"/>
      <c r="P61" s="38"/>
      <c r="T61" s="1"/>
      <c r="U61" s="1"/>
    </row>
    <row r="62" spans="2:21">
      <c r="B62" s="53" t="s">
        <v>240</v>
      </c>
      <c r="C62" s="54" t="s">
        <v>30</v>
      </c>
      <c r="D62" s="55">
        <f>_xll.BC(C62,$Q$6)</f>
        <v>26.75</v>
      </c>
      <c r="E62" s="56">
        <v>32</v>
      </c>
      <c r="F62" s="57">
        <f t="shared" ref="F62:F67" si="0">(E62/D62)-1</f>
        <v>0.19626168224299056</v>
      </c>
      <c r="G62" s="54" t="s">
        <v>538</v>
      </c>
      <c r="H62" s="58" t="str">
        <f>CONCATENATE(_xll.BC(C62,$Q$7),"%")</f>
        <v>-9,02%</v>
      </c>
      <c r="I62" s="58">
        <f ca="1">LOOKUP(C62,Planilha2!$A$1:$J$164,Planilha2!$C:$C)</f>
        <v>11.09</v>
      </c>
      <c r="J62" s="58">
        <f ca="1">LOOKUP(C62,Planilha2!$A$1:$J$164,Planilha2!$D:$D)</f>
        <v>34.06</v>
      </c>
      <c r="K62" s="59">
        <f ca="1">LOOKUP(C62,Planilha2!$A$1:$J$164,Planilha2!$E:$E)</f>
        <v>211419152.71000001</v>
      </c>
      <c r="L62" s="60">
        <f ca="1">LOOKUP(C62,Planilha2!$A$1:$J$164,Planilha2!$F:$F)</f>
        <v>19.732199999999999</v>
      </c>
      <c r="M62" s="61">
        <f ca="1">LOOKUP(C62,Planilha2!$A$1:$J$164,Planilha2!$G:$G)</f>
        <v>1.9735</v>
      </c>
      <c r="N62" s="62">
        <f ca="1">LOOKUP(C62,Planilha2!$A$1:$J$164,Planilha2!$H:$H)</f>
        <v>4.8500000000000001E-2</v>
      </c>
      <c r="O62" s="63">
        <f ca="1">LOOKUP(C62,Planilha2!$A$1:$J$164,Planilha2!$I:$I)</f>
        <v>0.1</v>
      </c>
      <c r="P62" s="64">
        <f ca="1">LOOKUP(C62,Planilha2!$A$1:$J$164,Planilha2!$J:$J)</f>
        <v>10283417087.25</v>
      </c>
      <c r="T62" s="1"/>
      <c r="U62" s="1"/>
    </row>
    <row r="63" spans="2:21">
      <c r="B63" s="29" t="s">
        <v>241</v>
      </c>
      <c r="C63" s="3" t="s">
        <v>242</v>
      </c>
      <c r="D63" s="4">
        <f>_xll.BC(C63,$Q$6)</f>
        <v>14.28</v>
      </c>
      <c r="E63" s="4">
        <v>15.5</v>
      </c>
      <c r="F63" s="5">
        <f t="shared" si="0"/>
        <v>8.5434173669467928E-2</v>
      </c>
      <c r="G63" s="3" t="s">
        <v>98</v>
      </c>
      <c r="H63" s="30" t="str">
        <f>CONCATENATE(_xll.BC(C63,$Q$7),"%")</f>
        <v>-6,25%</v>
      </c>
      <c r="I63" s="30">
        <f ca="1">LOOKUP(C63,Planilha2!$A$1:$J$164,Planilha2!$C:$C)</f>
        <v>4.9800000000000004</v>
      </c>
      <c r="J63" s="30">
        <f ca="1">LOOKUP(C63,Planilha2!$A$1:$J$164,Planilha2!$D:$D)</f>
        <v>18.95</v>
      </c>
      <c r="K63" s="31">
        <f ca="1">LOOKUP(C63,Planilha2!$A$1:$J$164,Planilha2!$E:$E)</f>
        <v>48892754.329999998</v>
      </c>
      <c r="L63" s="32">
        <f ca="1">LOOKUP(C63,Planilha2!$A$1:$J$164,Planilha2!$F:$F)</f>
        <v>21.381399999999999</v>
      </c>
      <c r="M63" s="33">
        <f ca="1">LOOKUP(C63,Planilha2!$A$1:$J$164,Planilha2!$G:$G)</f>
        <v>1.5147999999999999</v>
      </c>
      <c r="N63" s="34">
        <f ca="1">LOOKUP(C63,Planilha2!$A$1:$J$164,Planilha2!$H:$H)</f>
        <v>1.01E-2</v>
      </c>
      <c r="O63" s="35">
        <f ca="1">LOOKUP(C63,Planilha2!$A$1:$J$164,Planilha2!$I:$I)</f>
        <v>7.0800000000000002E-2</v>
      </c>
      <c r="P63" s="36">
        <f ca="1">LOOKUP(C63,Planilha2!$A$1:$J$164,Planilha2!$J:$J)</f>
        <v>2945506226.04</v>
      </c>
      <c r="T63" s="1"/>
      <c r="U63" s="1"/>
    </row>
    <row r="64" spans="2:21">
      <c r="B64" s="39" t="s">
        <v>243</v>
      </c>
      <c r="C64" s="6" t="s">
        <v>244</v>
      </c>
      <c r="D64" s="7">
        <f>_xll.BC(C64,$Q$6)</f>
        <v>40.81</v>
      </c>
      <c r="E64" s="7">
        <v>50</v>
      </c>
      <c r="F64" s="8">
        <f t="shared" si="0"/>
        <v>0.22518990443518749</v>
      </c>
      <c r="G64" s="6" t="s">
        <v>538</v>
      </c>
      <c r="H64" s="40" t="str">
        <f>CONCATENATE(_xll.BC(C64,$Q$7),"%")</f>
        <v>-20,67%</v>
      </c>
      <c r="I64" s="40">
        <f ca="1">LOOKUP(C64,Planilha2!$A$1:$J$164,Planilha2!$C:$C)</f>
        <v>22.4</v>
      </c>
      <c r="J64" s="40">
        <f ca="1">LOOKUP(C64,Planilha2!$A$1:$J$164,Planilha2!$D:$D)</f>
        <v>60.39</v>
      </c>
      <c r="K64" s="41">
        <f ca="1">LOOKUP(C64,Planilha2!$A$1:$J$164,Planilha2!$E:$E)</f>
        <v>117064737.29000001</v>
      </c>
      <c r="L64" s="42">
        <f ca="1">LOOKUP(C64,Planilha2!$A$1:$J$164,Planilha2!$F:$F)</f>
        <v>26.284800000000001</v>
      </c>
      <c r="M64" s="43">
        <f ca="1">LOOKUP(C64,Planilha2!$A$1:$J$164,Planilha2!$G:$G)</f>
        <v>2.3824999999999998</v>
      </c>
      <c r="N64" s="44">
        <f ca="1">LOOKUP(C64,Planilha2!$A$1:$J$164,Planilha2!$H:$H)</f>
        <v>7.1999999999999998E-3</v>
      </c>
      <c r="O64" s="45">
        <f ca="1">LOOKUP(C64,Planilha2!$A$1:$J$164,Planilha2!$I:$I)</f>
        <v>9.06E-2</v>
      </c>
      <c r="P64" s="46">
        <f ca="1">LOOKUP(C64,Planilha2!$A$1:$J$164,Planilha2!$J:$J)</f>
        <v>9263870000</v>
      </c>
      <c r="T64" s="1"/>
      <c r="U64" s="1"/>
    </row>
    <row r="65" spans="2:21">
      <c r="B65" s="29" t="s">
        <v>245</v>
      </c>
      <c r="C65" s="3" t="s">
        <v>246</v>
      </c>
      <c r="D65" s="4">
        <f>_xll.BC(C65,$Q$6)</f>
        <v>5.97</v>
      </c>
      <c r="E65" s="4">
        <v>7.5</v>
      </c>
      <c r="F65" s="5">
        <f t="shared" si="0"/>
        <v>0.25628140703517599</v>
      </c>
      <c r="G65" s="3" t="s">
        <v>98</v>
      </c>
      <c r="H65" s="30" t="str">
        <f>CONCATENATE(_xll.BC(C65,$Q$7),"%")</f>
        <v>-31,14%</v>
      </c>
      <c r="I65" s="30">
        <f ca="1">LOOKUP(C65,Planilha2!$A$1:$J$164,Planilha2!$C:$C)</f>
        <v>2.46</v>
      </c>
      <c r="J65" s="30">
        <f ca="1">LOOKUP(C65,Planilha2!$A$1:$J$164,Planilha2!$D:$D)</f>
        <v>10.55</v>
      </c>
      <c r="K65" s="31">
        <f ca="1">LOOKUP(C65,Planilha2!$A$1:$J$164,Planilha2!$E:$E)</f>
        <v>37767972.479999997</v>
      </c>
      <c r="L65" s="32">
        <f ca="1">LOOKUP(C65,Planilha2!$A$1:$J$164,Planilha2!$F:$F)</f>
        <v>100.25190000000001</v>
      </c>
      <c r="M65" s="33">
        <f ca="1">LOOKUP(C65,Planilha2!$A$1:$J$164,Planilha2!$G:$G)</f>
        <v>0.80010000000000003</v>
      </c>
      <c r="N65" s="34">
        <f ca="1">LOOKUP(C65,Planilha2!$A$1:$J$164,Planilha2!$H:$H)</f>
        <v>0</v>
      </c>
      <c r="O65" s="35">
        <f ca="1">LOOKUP(C65,Planilha2!$A$1:$J$164,Planilha2!$I:$I)</f>
        <v>8.0000000000000002E-3</v>
      </c>
      <c r="P65" s="36">
        <f ca="1">LOOKUP(C65,Planilha2!$A$1:$J$164,Planilha2!$J:$J)</f>
        <v>706418160</v>
      </c>
      <c r="T65" s="1"/>
      <c r="U65" s="1"/>
    </row>
    <row r="66" spans="2:21">
      <c r="B66" s="53" t="s">
        <v>247</v>
      </c>
      <c r="C66" s="54" t="s">
        <v>248</v>
      </c>
      <c r="D66" s="55">
        <f>_xll.BC(C66,$Q$6)</f>
        <v>2.94</v>
      </c>
      <c r="E66" s="56">
        <v>4</v>
      </c>
      <c r="F66" s="57">
        <f t="shared" si="0"/>
        <v>0.36054421768707479</v>
      </c>
      <c r="G66" s="54" t="s">
        <v>98</v>
      </c>
      <c r="H66" s="58" t="str">
        <f>CONCATENATE(_xll.BC(C66,$Q$7),"%")</f>
        <v>-35,38%</v>
      </c>
      <c r="I66" s="58">
        <f ca="1">LOOKUP(C66,Planilha2!$A$1:$J$164,Planilha2!$C:$C)</f>
        <v>1.01</v>
      </c>
      <c r="J66" s="58">
        <f ca="1">LOOKUP(C66,Planilha2!$A$1:$J$164,Planilha2!$D:$D)</f>
        <v>5.05</v>
      </c>
      <c r="K66" s="59">
        <f ca="1">LOOKUP(C66,Planilha2!$A$1:$J$164,Planilha2!$E:$E)</f>
        <v>60034958.189999998</v>
      </c>
      <c r="L66" s="60">
        <f ca="1">LOOKUP(C66,Planilha2!$A$1:$J$164,Planilha2!$F:$F)</f>
        <v>-37.409300000000002</v>
      </c>
      <c r="M66" s="61">
        <f ca="1">LOOKUP(C66,Planilha2!$A$1:$J$164,Planilha2!$G:$G)</f>
        <v>1.234</v>
      </c>
      <c r="N66" s="62">
        <f ca="1">LOOKUP(C66,Planilha2!$A$1:$J$164,Planilha2!$H:$H)</f>
        <v>0</v>
      </c>
      <c r="O66" s="63">
        <f ca="1">LOOKUP(C66,Planilha2!$A$1:$J$164,Planilha2!$I:$I)</f>
        <v>-3.3000000000000002E-2</v>
      </c>
      <c r="P66" s="64">
        <f ca="1">LOOKUP(C66,Planilha2!$A$1:$J$164,Planilha2!$J:$J)</f>
        <v>1950596975.46</v>
      </c>
      <c r="T66" s="1"/>
      <c r="U66" s="1"/>
    </row>
    <row r="67" spans="2:21">
      <c r="B67" s="29" t="s">
        <v>249</v>
      </c>
      <c r="C67" s="3" t="s">
        <v>62</v>
      </c>
      <c r="D67" s="4">
        <f>_xll.BC(C67,$Q$6)</f>
        <v>18.46</v>
      </c>
      <c r="E67" s="4">
        <v>23</v>
      </c>
      <c r="F67" s="5">
        <f t="shared" si="0"/>
        <v>0.24593716143011912</v>
      </c>
      <c r="G67" s="3" t="s">
        <v>538</v>
      </c>
      <c r="H67" s="30" t="str">
        <f>CONCATENATE(_xll.BC(C67,$Q$7),"%")</f>
        <v>-14,34%</v>
      </c>
      <c r="I67" s="30">
        <f ca="1">LOOKUP(C67,Planilha2!$A$1:$J$164,Planilha2!$C:$C)</f>
        <v>9.1199999999999992</v>
      </c>
      <c r="J67" s="30">
        <f ca="1">LOOKUP(C67,Planilha2!$A$1:$J$164,Planilha2!$D:$D)</f>
        <v>22.78</v>
      </c>
      <c r="K67" s="31">
        <f ca="1">LOOKUP(C67,Planilha2!$A$1:$J$164,Planilha2!$E:$E)</f>
        <v>94072836.709999993</v>
      </c>
      <c r="L67" s="32">
        <f ca="1">LOOKUP(C67,Planilha2!$A$1:$J$164,Planilha2!$F:$F)</f>
        <v>13.1435</v>
      </c>
      <c r="M67" s="33">
        <f ca="1">LOOKUP(C67,Planilha2!$A$1:$J$164,Planilha2!$G:$G)</f>
        <v>1.5616000000000001</v>
      </c>
      <c r="N67" s="34">
        <f ca="1">LOOKUP(C67,Planilha2!$A$1:$J$164,Planilha2!$H:$H)</f>
        <v>4.0099999999999997E-2</v>
      </c>
      <c r="O67" s="35">
        <f ca="1">LOOKUP(C67,Planilha2!$A$1:$J$164,Planilha2!$I:$I)</f>
        <v>0.1188</v>
      </c>
      <c r="P67" s="36">
        <f ca="1">LOOKUP(C67,Planilha2!$A$1:$J$164,Planilha2!$J:$J)</f>
        <v>8896850441.7000008</v>
      </c>
      <c r="T67" s="1"/>
      <c r="U67" s="1"/>
    </row>
    <row r="68" spans="2:21">
      <c r="B68" s="39" t="s">
        <v>251</v>
      </c>
      <c r="C68" s="6" t="s">
        <v>252</v>
      </c>
      <c r="D68" s="7">
        <f>_xll.BC(C68,$Q$6)</f>
        <v>15.5</v>
      </c>
      <c r="E68" s="48" t="s">
        <v>156</v>
      </c>
      <c r="F68" s="8" t="s">
        <v>106</v>
      </c>
      <c r="G68" s="6" t="s">
        <v>98</v>
      </c>
      <c r="H68" s="40" t="str">
        <f>CONCATENATE(_xll.BC(C68,$Q$7),"%")</f>
        <v>3,33%</v>
      </c>
      <c r="I68" s="40">
        <f ca="1">LOOKUP(C68,Planilha2!$A$1:$J$164,Planilha2!$C:$C)</f>
        <v>6.85</v>
      </c>
      <c r="J68" s="40">
        <f ca="1">LOOKUP(C68,Planilha2!$A$1:$J$164,Planilha2!$D:$D)</f>
        <v>18.73</v>
      </c>
      <c r="K68" s="41">
        <f ca="1">LOOKUP(C68,Planilha2!$A$1:$J$164,Planilha2!$E:$E)</f>
        <v>28739226.57</v>
      </c>
      <c r="L68" s="42">
        <f ca="1">LOOKUP(C68,Planilha2!$A$1:$J$164,Planilha2!$F:$F)</f>
        <v>20.577200000000001</v>
      </c>
      <c r="M68" s="43">
        <f ca="1">LOOKUP(C68,Planilha2!$A$1:$J$164,Planilha2!$G:$G)</f>
        <v>1.6538999999999999</v>
      </c>
      <c r="N68" s="44">
        <f ca="1">LOOKUP(C68,Planilha2!$A$1:$J$164,Planilha2!$H:$H)</f>
        <v>3.2300000000000002E-2</v>
      </c>
      <c r="O68" s="45">
        <f ca="1">LOOKUP(C68,Planilha2!$A$1:$J$164,Planilha2!$I:$I)</f>
        <v>8.0399999999999999E-2</v>
      </c>
      <c r="P68" s="46">
        <f ca="1">LOOKUP(C68,Planilha2!$A$1:$J$164,Planilha2!$J:$J)</f>
        <v>2300195675.5</v>
      </c>
      <c r="T68" s="1"/>
      <c r="U68" s="1"/>
    </row>
    <row r="69" spans="2:21">
      <c r="B69" s="53" t="s">
        <v>253</v>
      </c>
      <c r="C69" s="54" t="s">
        <v>254</v>
      </c>
      <c r="D69" s="55">
        <f>_xll.BC(C69,$Q$6)</f>
        <v>32.01</v>
      </c>
      <c r="E69" s="56">
        <v>37</v>
      </c>
      <c r="F69" s="57">
        <f>(E69/D69)-1</f>
        <v>0.15588878475476431</v>
      </c>
      <c r="G69" s="54" t="s">
        <v>98</v>
      </c>
      <c r="H69" s="58" t="str">
        <f>CONCATENATE(_xll.BC(C69,$Q$7),"%")</f>
        <v>6,59%</v>
      </c>
      <c r="I69" s="58">
        <f ca="1">LOOKUP(C69,Planilha2!$A$1:$J$164,Planilha2!$C:$C)</f>
        <v>15.36</v>
      </c>
      <c r="J69" s="58">
        <f ca="1">LOOKUP(C69,Planilha2!$A$1:$J$164,Planilha2!$D:$D)</f>
        <v>40.11</v>
      </c>
      <c r="K69" s="59">
        <f ca="1">LOOKUP(C69,Planilha2!$A$1:$J$164,Planilha2!$E:$E)</f>
        <v>39448857.619999997</v>
      </c>
      <c r="L69" s="60">
        <f ca="1">LOOKUP(C69,Planilha2!$A$1:$J$164,Planilha2!$F:$F)</f>
        <v>13.724</v>
      </c>
      <c r="M69" s="61">
        <f ca="1">LOOKUP(C69,Planilha2!$A$1:$J$164,Planilha2!$G:$G)</f>
        <v>2.3169</v>
      </c>
      <c r="N69" s="62">
        <f ca="1">LOOKUP(C69,Planilha2!$A$1:$J$164,Planilha2!$H:$H)</f>
        <v>1.6E-2</v>
      </c>
      <c r="O69" s="63">
        <f ca="1">LOOKUP(C69,Planilha2!$A$1:$J$164,Planilha2!$I:$I)</f>
        <v>0.16880000000000001</v>
      </c>
      <c r="P69" s="64">
        <f ca="1">LOOKUP(C69,Planilha2!$A$1:$J$164,Planilha2!$J:$J)</f>
        <v>3176733784.9000001</v>
      </c>
      <c r="T69" s="1"/>
      <c r="U69" s="1"/>
    </row>
    <row r="70" spans="2:21">
      <c r="B70" s="39" t="s">
        <v>255</v>
      </c>
      <c r="C70" s="6" t="s">
        <v>256</v>
      </c>
      <c r="D70" s="7">
        <f>_xll.BC(C70,$Q$6)</f>
        <v>13.2</v>
      </c>
      <c r="E70" s="7">
        <v>16</v>
      </c>
      <c r="F70" s="8">
        <f>(E70/D70)-1</f>
        <v>0.21212121212121215</v>
      </c>
      <c r="G70" s="6" t="s">
        <v>538</v>
      </c>
      <c r="H70" s="40" t="str">
        <f>CONCATENATE(_xll.BC(C70,$Q$7),"%")</f>
        <v>-10,17%</v>
      </c>
      <c r="I70" s="40">
        <f ca="1">LOOKUP(C70,Planilha2!$A$1:$J$164,Planilha2!$C:$C)</f>
        <v>5.15</v>
      </c>
      <c r="J70" s="40">
        <f ca="1">LOOKUP(C70,Planilha2!$A$1:$J$164,Planilha2!$D:$D)</f>
        <v>16.97</v>
      </c>
      <c r="K70" s="41">
        <f ca="1">LOOKUP(C70,Planilha2!$A$1:$J$164,Planilha2!$E:$E)</f>
        <v>28393010.190000001</v>
      </c>
      <c r="L70" s="42">
        <f ca="1">LOOKUP(C70,Planilha2!$A$1:$J$164,Planilha2!$F:$F)</f>
        <v>16.066600000000001</v>
      </c>
      <c r="M70" s="43">
        <f ca="1">LOOKUP(C70,Planilha2!$A$1:$J$164,Planilha2!$G:$G)</f>
        <v>2.2189000000000001</v>
      </c>
      <c r="N70" s="44">
        <f ca="1">LOOKUP(C70,Planilha2!$A$1:$J$164,Planilha2!$H:$H)</f>
        <v>8.0000000000000002E-3</v>
      </c>
      <c r="O70" s="45">
        <f ca="1">LOOKUP(C70,Planilha2!$A$1:$J$164,Planilha2!$I:$I)</f>
        <v>0.1381</v>
      </c>
      <c r="P70" s="46">
        <f ca="1">LOOKUP(C70,Planilha2!$A$1:$J$164,Planilha2!$J:$J)</f>
        <v>2500675009.1999998</v>
      </c>
      <c r="T70" s="1"/>
      <c r="U70" s="1"/>
    </row>
    <row r="71" spans="2:21">
      <c r="B71" s="23" t="s">
        <v>257</v>
      </c>
      <c r="C71" s="2"/>
      <c r="D71" s="2"/>
      <c r="E71" s="51"/>
      <c r="F71" s="2"/>
      <c r="G71" s="51"/>
      <c r="H71" s="37"/>
      <c r="I71" s="37"/>
      <c r="J71" s="37"/>
      <c r="K71" s="24"/>
      <c r="L71" s="25"/>
      <c r="M71" s="25"/>
      <c r="N71" s="26"/>
      <c r="O71" s="27"/>
      <c r="P71" s="38"/>
      <c r="T71" s="1"/>
      <c r="U71" s="1"/>
    </row>
    <row r="72" spans="2:21">
      <c r="B72" s="39" t="s">
        <v>258</v>
      </c>
      <c r="C72" s="6" t="s">
        <v>131</v>
      </c>
      <c r="D72" s="7">
        <f>_xll.BC(C72,$Q$6)</f>
        <v>21.7</v>
      </c>
      <c r="E72" s="7">
        <v>27</v>
      </c>
      <c r="F72" s="8">
        <f>(E72/D72)-1</f>
        <v>0.24423963133640547</v>
      </c>
      <c r="G72" s="6" t="s">
        <v>538</v>
      </c>
      <c r="H72" s="40" t="str">
        <f>CONCATENATE(_xll.BC(C72,$Q$7),"%")</f>
        <v>-26,21%</v>
      </c>
      <c r="I72" s="40">
        <f ca="1">LOOKUP(C72,Planilha2!$A$1:$J$164,Planilha2!$C:$C)</f>
        <v>12.92</v>
      </c>
      <c r="J72" s="40">
        <f ca="1">LOOKUP(C72,Planilha2!$A$1:$J$164,Planilha2!$D:$D)</f>
        <v>30.78</v>
      </c>
      <c r="K72" s="41">
        <f ca="1">LOOKUP(C72,Planilha2!$A$1:$J$164,Planilha2!$E:$E)</f>
        <v>140266500.81</v>
      </c>
      <c r="L72" s="42">
        <f ca="1">LOOKUP(C72,Planilha2!$A$1:$J$164,Planilha2!$F:$F)</f>
        <v>12.904999999999999</v>
      </c>
      <c r="M72" s="43">
        <f ca="1">LOOKUP(C72,Planilha2!$A$1:$J$164,Planilha2!$G:$G)</f>
        <v>2.8218999999999999</v>
      </c>
      <c r="N72" s="44">
        <f ca="1">LOOKUP(C72,Planilha2!$A$1:$J$164,Planilha2!$H:$H)</f>
        <v>4.4299999999999999E-2</v>
      </c>
      <c r="O72" s="45">
        <f ca="1">LOOKUP(C72,Planilha2!$A$1:$J$164,Planilha2!$I:$I)</f>
        <v>0.21870000000000001</v>
      </c>
      <c r="P72" s="46">
        <f ca="1">LOOKUP(C72,Planilha2!$A$1:$J$164,Planilha2!$J:$J)</f>
        <v>25397000000</v>
      </c>
      <c r="T72" s="1"/>
      <c r="U72" s="1"/>
    </row>
    <row r="73" spans="2:21">
      <c r="B73" s="29" t="s">
        <v>259</v>
      </c>
      <c r="C73" s="3" t="s">
        <v>25</v>
      </c>
      <c r="D73" s="4">
        <f>_xll.BC(C73,$Q$6)</f>
        <v>88.01</v>
      </c>
      <c r="E73" s="47" t="s">
        <v>156</v>
      </c>
      <c r="F73" s="5" t="s">
        <v>106</v>
      </c>
      <c r="G73" s="3" t="s">
        <v>538</v>
      </c>
      <c r="H73" s="30" t="str">
        <f>CONCATENATE(_xll.BC(C73,$Q$7),"%")</f>
        <v>29,2%</v>
      </c>
      <c r="I73" s="30">
        <f ca="1">LOOKUP(C73,Planilha2!$A$1:$J$164,Planilha2!$C:$C)</f>
        <v>40.880000000000003</v>
      </c>
      <c r="J73" s="30">
        <f ca="1">LOOKUP(C73,Planilha2!$A$1:$J$164,Planilha2!$D:$D)</f>
        <v>91.96</v>
      </c>
      <c r="K73" s="31">
        <f ca="1">LOOKUP(C73,Planilha2!$A$1:$J$164,Planilha2!$E:$E)</f>
        <v>150378307.13999999</v>
      </c>
      <c r="L73" s="32">
        <f ca="1">LOOKUP(C73,Planilha2!$A$1:$J$164,Planilha2!$F:$F)</f>
        <v>15.6143</v>
      </c>
      <c r="M73" s="33">
        <f ca="1">LOOKUP(C73,Planilha2!$A$1:$J$164,Planilha2!$G:$G)</f>
        <v>2.9668000000000001</v>
      </c>
      <c r="N73" s="34">
        <f ca="1">LOOKUP(C73,Planilha2!$A$1:$J$164,Planilha2!$H:$H)</f>
        <v>1.7000000000000001E-2</v>
      </c>
      <c r="O73" s="35">
        <f ca="1">LOOKUP(C73,Planilha2!$A$1:$J$164,Planilha2!$I:$I)</f>
        <v>0.19</v>
      </c>
      <c r="P73" s="36">
        <f ca="1">LOOKUP(C73,Planilha2!$A$1:$J$164,Planilha2!$J:$J)</f>
        <v>33898063086.939999</v>
      </c>
      <c r="T73" s="1"/>
      <c r="U73" s="1"/>
    </row>
    <row r="74" spans="2:21">
      <c r="B74" s="39" t="s">
        <v>261</v>
      </c>
      <c r="C74" s="6" t="s">
        <v>86</v>
      </c>
      <c r="D74" s="7">
        <f>_xll.BC(C74,$Q$6)</f>
        <v>18.96</v>
      </c>
      <c r="E74" s="7">
        <v>23</v>
      </c>
      <c r="F74" s="8">
        <f>(E74/D74)-1</f>
        <v>0.21308016877637126</v>
      </c>
      <c r="G74" s="6" t="s">
        <v>538</v>
      </c>
      <c r="H74" s="40" t="str">
        <f>CONCATENATE(_xll.BC(C74,$Q$7),"%")</f>
        <v>-24,64%</v>
      </c>
      <c r="I74" s="40">
        <f ca="1">LOOKUP(C74,Planilha2!$A$1:$J$164,Planilha2!$C:$C)</f>
        <v>10.11</v>
      </c>
      <c r="J74" s="40">
        <f ca="1">LOOKUP(C74,Planilha2!$A$1:$J$164,Planilha2!$D:$D)</f>
        <v>27.72</v>
      </c>
      <c r="K74" s="41">
        <f ca="1">LOOKUP(C74,Planilha2!$A$1:$J$164,Planilha2!$E:$E)</f>
        <v>128185787.52</v>
      </c>
      <c r="L74" s="42">
        <f ca="1">LOOKUP(C74,Planilha2!$A$1:$J$164,Planilha2!$F:$F)</f>
        <v>62.661099999999998</v>
      </c>
      <c r="M74" s="43">
        <f ca="1">LOOKUP(C74,Planilha2!$A$1:$J$164,Planilha2!$G:$G)</f>
        <v>2.1713</v>
      </c>
      <c r="N74" s="44">
        <f ca="1">LOOKUP(C74,Planilha2!$A$1:$J$164,Planilha2!$H:$H)</f>
        <v>2.3199999999999998E-2</v>
      </c>
      <c r="O74" s="45">
        <f ca="1">LOOKUP(C74,Planilha2!$A$1:$J$164,Planilha2!$I:$I)</f>
        <v>3.4599999999999999E-2</v>
      </c>
      <c r="P74" s="46">
        <f ca="1">LOOKUP(C74,Planilha2!$A$1:$J$164,Planilha2!$J:$J)</f>
        <v>20631104746.560001</v>
      </c>
      <c r="T74" s="1"/>
      <c r="U74" s="1"/>
    </row>
    <row r="75" spans="2:21">
      <c r="B75" s="23" t="s">
        <v>262</v>
      </c>
      <c r="C75" s="2"/>
      <c r="D75" s="2"/>
      <c r="E75" s="51"/>
      <c r="F75" s="2"/>
      <c r="G75" s="51"/>
      <c r="H75" s="37"/>
      <c r="I75" s="37"/>
      <c r="J75" s="37"/>
      <c r="K75" s="24"/>
      <c r="L75" s="25"/>
      <c r="M75" s="25"/>
      <c r="N75" s="26"/>
      <c r="O75" s="27"/>
      <c r="P75" s="38"/>
      <c r="T75" s="1"/>
      <c r="U75" s="1"/>
    </row>
    <row r="76" spans="2:21">
      <c r="B76" s="39" t="s">
        <v>263</v>
      </c>
      <c r="C76" s="6" t="s">
        <v>264</v>
      </c>
      <c r="D76" s="7">
        <f>_xll.BC(C76,$Q$6)</f>
        <v>28.46</v>
      </c>
      <c r="E76" s="7">
        <v>29</v>
      </c>
      <c r="F76" s="8">
        <f>(E76/D76)-1</f>
        <v>1.8973998594518537E-2</v>
      </c>
      <c r="G76" s="6" t="s">
        <v>98</v>
      </c>
      <c r="H76" s="40" t="str">
        <f>CONCATENATE(_xll.BC(C76,$Q$7),"%")</f>
        <v>-4,46%</v>
      </c>
      <c r="I76" s="40">
        <f ca="1">LOOKUP(C76,Planilha2!$A$1:$J$164,Planilha2!$C:$C)</f>
        <v>12.5</v>
      </c>
      <c r="J76" s="40">
        <f ca="1">LOOKUP(C76,Planilha2!$A$1:$J$164,Planilha2!$D:$D)</f>
        <v>39.9</v>
      </c>
      <c r="K76" s="41">
        <f ca="1">LOOKUP(C76,Planilha2!$A$1:$J$164,Planilha2!$E:$E)</f>
        <v>12623516.710000001</v>
      </c>
      <c r="L76" s="42">
        <f ca="1">LOOKUP(C76,Planilha2!$A$1:$J$164,Planilha2!$F:$F)</f>
        <v>-45.893599999999999</v>
      </c>
      <c r="M76" s="43">
        <f ca="1">LOOKUP(C76,Planilha2!$A$1:$J$164,Planilha2!$G:$G)</f>
        <v>1.8338000000000001</v>
      </c>
      <c r="N76" s="44">
        <f ca="1">LOOKUP(C76,Planilha2!$A$1:$J$164,Planilha2!$H:$H)</f>
        <v>0</v>
      </c>
      <c r="O76" s="45">
        <f ca="1">LOOKUP(C76,Planilha2!$A$1:$J$164,Planilha2!$I:$I)</f>
        <v>-0.04</v>
      </c>
      <c r="P76" s="46">
        <f ca="1">LOOKUP(C76,Planilha2!$A$1:$J$164,Planilha2!$J:$J)</f>
        <v>3053475562.96</v>
      </c>
      <c r="T76" s="1"/>
      <c r="U76" s="1"/>
    </row>
    <row r="77" spans="2:21">
      <c r="B77" s="29" t="s">
        <v>265</v>
      </c>
      <c r="C77" s="3" t="s">
        <v>143</v>
      </c>
      <c r="D77" s="4">
        <f>_xll.BC(C77,$Q$6)</f>
        <v>33.75</v>
      </c>
      <c r="E77" s="4">
        <v>40</v>
      </c>
      <c r="F77" s="5">
        <f>(E77/D77)-1</f>
        <v>0.18518518518518512</v>
      </c>
      <c r="G77" s="3" t="s">
        <v>538</v>
      </c>
      <c r="H77" s="30" t="str">
        <f>CONCATENATE(_xll.BC(C77,$Q$7),"%")</f>
        <v>-27,61%</v>
      </c>
      <c r="I77" s="30">
        <f ca="1">LOOKUP(C77,Planilha2!$A$1:$J$164,Planilha2!$C:$C)</f>
        <v>19.739999999999998</v>
      </c>
      <c r="J77" s="30">
        <f ca="1">LOOKUP(C77,Planilha2!$A$1:$J$164,Planilha2!$D:$D)</f>
        <v>56.56</v>
      </c>
      <c r="K77" s="31">
        <f ca="1">LOOKUP(C77,Planilha2!$A$1:$J$164,Planilha2!$E:$E)</f>
        <v>105777784.48</v>
      </c>
      <c r="L77" s="32">
        <f ca="1">LOOKUP(C77,Planilha2!$A$1:$J$164,Planilha2!$F:$F)</f>
        <v>17.7042</v>
      </c>
      <c r="M77" s="33">
        <f ca="1">LOOKUP(C77,Planilha2!$A$1:$J$164,Planilha2!$G:$G)</f>
        <v>3.0983999999999998</v>
      </c>
      <c r="N77" s="34">
        <f ca="1">LOOKUP(C77,Planilha2!$A$1:$J$164,Planilha2!$H:$H)</f>
        <v>1.5100000000000001E-2</v>
      </c>
      <c r="O77" s="35">
        <f ca="1">LOOKUP(C77,Planilha2!$A$1:$J$164,Planilha2!$I:$I)</f>
        <v>0.17499999999999999</v>
      </c>
      <c r="P77" s="36">
        <f ca="1">LOOKUP(C77,Planilha2!$A$1:$J$164,Planilha2!$J:$J)</f>
        <v>10148552606.25</v>
      </c>
      <c r="T77" s="1"/>
      <c r="U77" s="1"/>
    </row>
    <row r="78" spans="2:21">
      <c r="B78" s="39" t="s">
        <v>266</v>
      </c>
      <c r="C78" s="6" t="s">
        <v>148</v>
      </c>
      <c r="D78" s="7">
        <f>_xll.BC(C78,$Q$6)</f>
        <v>7.85</v>
      </c>
      <c r="E78" s="7">
        <v>10</v>
      </c>
      <c r="F78" s="8">
        <f>(E78/D78)-1</f>
        <v>0.2738853503184715</v>
      </c>
      <c r="G78" s="6" t="s">
        <v>538</v>
      </c>
      <c r="H78" s="40" t="str">
        <f>CONCATENATE(_xll.BC(C78,$Q$7),"%")</f>
        <v>-31,32%</v>
      </c>
      <c r="I78" s="40">
        <f ca="1">LOOKUP(C78,Planilha2!$A$1:$J$164,Planilha2!$C:$C)</f>
        <v>3.57</v>
      </c>
      <c r="J78" s="40">
        <f ca="1">LOOKUP(C78,Planilha2!$A$1:$J$164,Planilha2!$D:$D)</f>
        <v>13.28</v>
      </c>
      <c r="K78" s="41">
        <f ca="1">LOOKUP(C78,Planilha2!$A$1:$J$164,Planilha2!$E:$E)</f>
        <v>910992333.13999999</v>
      </c>
      <c r="L78" s="42">
        <f ca="1">LOOKUP(C78,Planilha2!$A$1:$J$164,Planilha2!$F:$F)</f>
        <v>-323.44459999999998</v>
      </c>
      <c r="M78" s="43">
        <f ca="1">LOOKUP(C78,Planilha2!$A$1:$J$164,Planilha2!$G:$G)</f>
        <v>0.80169999999999997</v>
      </c>
      <c r="N78" s="44">
        <f ca="1">LOOKUP(C78,Planilha2!$A$1:$J$164,Planilha2!$H:$H)</f>
        <v>4.8999999999999998E-3</v>
      </c>
      <c r="O78" s="45">
        <f ca="1">LOOKUP(C78,Planilha2!$A$1:$J$164,Planilha2!$I:$I)</f>
        <v>-2.5000000000000001E-3</v>
      </c>
      <c r="P78" s="46">
        <f ca="1">LOOKUP(C78,Planilha2!$A$1:$J$164,Planilha2!$J:$J)</f>
        <v>14670030906.1</v>
      </c>
      <c r="T78" s="1"/>
      <c r="U78" s="1"/>
    </row>
    <row r="79" spans="2:21">
      <c r="B79" s="29" t="s">
        <v>267</v>
      </c>
      <c r="C79" s="3" t="s">
        <v>268</v>
      </c>
      <c r="D79" s="4">
        <f>_xll.BC(C79,$Q$6)</f>
        <v>15.31</v>
      </c>
      <c r="E79" s="4">
        <v>19</v>
      </c>
      <c r="F79" s="5">
        <f>(E79/D79)-1</f>
        <v>0.24101894186805994</v>
      </c>
      <c r="G79" s="3" t="s">
        <v>98</v>
      </c>
      <c r="H79" s="30" t="str">
        <f>CONCATENATE(_xll.BC(C79,$Q$7),"%")</f>
        <v>-44,68%</v>
      </c>
      <c r="I79" s="30">
        <f ca="1">LOOKUP(C79,Planilha2!$A$1:$J$164,Planilha2!$C:$C)</f>
        <v>11.9</v>
      </c>
      <c r="J79" s="30">
        <f ca="1">LOOKUP(C79,Planilha2!$A$1:$J$164,Planilha2!$D:$D)</f>
        <v>34.06</v>
      </c>
      <c r="K79" s="31">
        <f ca="1">LOOKUP(C79,Planilha2!$A$1:$J$164,Planilha2!$E:$E)</f>
        <v>24591735.100000001</v>
      </c>
      <c r="L79" s="32">
        <f ca="1">LOOKUP(C79,Planilha2!$A$1:$J$164,Planilha2!$F:$F)</f>
        <v>20.559200000000001</v>
      </c>
      <c r="M79" s="33">
        <f ca="1">LOOKUP(C79,Planilha2!$A$1:$J$164,Planilha2!$G:$G)</f>
        <v>1.5055000000000001</v>
      </c>
      <c r="N79" s="34">
        <f ca="1">LOOKUP(C79,Planilha2!$A$1:$J$164,Planilha2!$H:$H)</f>
        <v>1.95E-2</v>
      </c>
      <c r="O79" s="35">
        <f ca="1">LOOKUP(C79,Planilha2!$A$1:$J$164,Planilha2!$I:$I)</f>
        <v>7.3200000000000001E-2</v>
      </c>
      <c r="P79" s="36">
        <f ca="1">LOOKUP(C79,Planilha2!$A$1:$J$164,Planilha2!$J:$J)</f>
        <v>1995184180</v>
      </c>
      <c r="T79" s="1"/>
      <c r="U79" s="1"/>
    </row>
    <row r="80" spans="2:21">
      <c r="B80" s="23" t="s">
        <v>269</v>
      </c>
      <c r="C80" s="2"/>
      <c r="D80" s="2"/>
      <c r="E80" s="51"/>
      <c r="F80" s="2"/>
      <c r="G80" s="51"/>
      <c r="H80" s="37"/>
      <c r="I80" s="37"/>
      <c r="J80" s="37"/>
      <c r="K80" s="24"/>
      <c r="L80" s="25"/>
      <c r="M80" s="25"/>
      <c r="N80" s="26"/>
      <c r="O80" s="27"/>
      <c r="P80" s="38"/>
      <c r="T80" s="1"/>
      <c r="U80" s="1"/>
    </row>
    <row r="81" spans="2:21">
      <c r="B81" s="39" t="s">
        <v>270</v>
      </c>
      <c r="C81" s="6" t="s">
        <v>271</v>
      </c>
      <c r="D81" s="7">
        <f>_xll.BC(C81,$Q$6)</f>
        <v>5.12</v>
      </c>
      <c r="E81" s="7">
        <v>7</v>
      </c>
      <c r="F81" s="8">
        <f>(E81/D81)-1</f>
        <v>0.3671875</v>
      </c>
      <c r="G81" s="6" t="s">
        <v>98</v>
      </c>
      <c r="H81" s="40" t="str">
        <f>CONCATENATE(_xll.BC(C81,$Q$7),"%")</f>
        <v>-49,39%</v>
      </c>
      <c r="I81" s="40">
        <f ca="1">LOOKUP(C81,Planilha2!$A$1:$J$164,Planilha2!$C:$C)</f>
        <v>1.92</v>
      </c>
      <c r="J81" s="40">
        <f ca="1">LOOKUP(C81,Planilha2!$A$1:$J$164,Planilha2!$D:$D)</f>
        <v>12.33</v>
      </c>
      <c r="K81" s="41">
        <f ca="1">LOOKUP(C81,Planilha2!$A$1:$J$164,Planilha2!$E:$E)</f>
        <v>20228212.379999999</v>
      </c>
      <c r="L81" s="42">
        <f ca="1">LOOKUP(C81,Planilha2!$A$1:$J$164,Planilha2!$F:$F)</f>
        <v>24.163499999999999</v>
      </c>
      <c r="M81" s="43">
        <f ca="1">LOOKUP(C81,Planilha2!$A$1:$J$164,Planilha2!$G:$G)</f>
        <v>0.81379999999999997</v>
      </c>
      <c r="N81" s="44">
        <f ca="1">LOOKUP(C81,Planilha2!$A$1:$J$164,Planilha2!$H:$H)</f>
        <v>6.3E-3</v>
      </c>
      <c r="O81" s="45">
        <f ca="1">LOOKUP(C81,Planilha2!$A$1:$J$164,Planilha2!$I:$I)</f>
        <v>3.3700000000000001E-2</v>
      </c>
      <c r="P81" s="46">
        <f ca="1">LOOKUP(C81,Planilha2!$A$1:$J$164,Planilha2!$J:$J)</f>
        <v>720435200</v>
      </c>
      <c r="T81" s="1"/>
      <c r="U81" s="1"/>
    </row>
    <row r="82" spans="2:21">
      <c r="B82" s="23" t="s">
        <v>272</v>
      </c>
      <c r="C82" s="2"/>
      <c r="D82" s="2"/>
      <c r="E82" s="51"/>
      <c r="F82" s="2"/>
      <c r="G82" s="51"/>
      <c r="H82" s="37"/>
      <c r="I82" s="37"/>
      <c r="J82" s="37"/>
      <c r="K82" s="24"/>
      <c r="L82" s="25"/>
      <c r="M82" s="25"/>
      <c r="N82" s="26"/>
      <c r="O82" s="27"/>
      <c r="P82" s="38"/>
      <c r="T82" s="1"/>
      <c r="U82" s="1"/>
    </row>
    <row r="83" spans="2:21">
      <c r="B83" s="39" t="s">
        <v>273</v>
      </c>
      <c r="C83" s="6" t="s">
        <v>38</v>
      </c>
      <c r="D83" s="7">
        <f>_xll.BC(C83,$Q$6)</f>
        <v>18.34</v>
      </c>
      <c r="E83" s="7">
        <v>21</v>
      </c>
      <c r="F83" s="8">
        <f>(E83/D83)-1</f>
        <v>0.14503816793893121</v>
      </c>
      <c r="G83" s="6" t="s">
        <v>538</v>
      </c>
      <c r="H83" s="40" t="str">
        <f>CONCATENATE(_xll.BC(C83,$Q$7),"%")</f>
        <v>-14,73%</v>
      </c>
      <c r="I83" s="40">
        <f ca="1">LOOKUP(C83,Planilha2!$A$1:$J$164,Planilha2!$C:$C)</f>
        <v>13.04</v>
      </c>
      <c r="J83" s="40">
        <f ca="1">LOOKUP(C83,Planilha2!$A$1:$J$164,Planilha2!$D:$D)</f>
        <v>23.05</v>
      </c>
      <c r="K83" s="41">
        <f ca="1">LOOKUP(C83,Planilha2!$A$1:$J$164,Planilha2!$E:$E)</f>
        <v>44039260.140000001</v>
      </c>
      <c r="L83" s="42">
        <f ca="1">LOOKUP(C83,Planilha2!$A$1:$J$164,Planilha2!$F:$F)</f>
        <v>7.7084000000000001</v>
      </c>
      <c r="M83" s="43">
        <f ca="1">LOOKUP(C83,Planilha2!$A$1:$J$164,Planilha2!$G:$G)</f>
        <v>1.0587</v>
      </c>
      <c r="N83" s="44">
        <f ca="1">LOOKUP(C83,Planilha2!$A$1:$J$164,Planilha2!$H:$H)</f>
        <v>3.1899999999999998E-2</v>
      </c>
      <c r="O83" s="45">
        <f ca="1">LOOKUP(C83,Planilha2!$A$1:$J$164,Planilha2!$I:$I)</f>
        <v>0.13730000000000001</v>
      </c>
      <c r="P83" s="46">
        <f ca="1">LOOKUP(C83,Planilha2!$A$1:$J$164,Planilha2!$J:$J)</f>
        <v>11092022554.9</v>
      </c>
      <c r="T83" s="1"/>
      <c r="U83" s="1"/>
    </row>
    <row r="84" spans="2:21">
      <c r="B84" s="29" t="s">
        <v>274</v>
      </c>
      <c r="C84" s="3" t="s">
        <v>275</v>
      </c>
      <c r="D84" s="4">
        <f>_xll.BC(C84,$Q$6)</f>
        <v>48.76</v>
      </c>
      <c r="E84" s="4">
        <v>55</v>
      </c>
      <c r="F84" s="5">
        <f>(E84/D84)-1</f>
        <v>0.12797374897456937</v>
      </c>
      <c r="G84" s="3" t="s">
        <v>98</v>
      </c>
      <c r="H84" s="30" t="str">
        <f>CONCATENATE(_xll.BC(C84,$Q$7),"%")</f>
        <v>-8,38%</v>
      </c>
      <c r="I84" s="30">
        <f ca="1">LOOKUP(C84,Planilha2!$A$1:$J$164,Planilha2!$C:$C)</f>
        <v>32.97</v>
      </c>
      <c r="J84" s="30">
        <f ca="1">LOOKUP(C84,Planilha2!$A$1:$J$164,Planilha2!$D:$D)</f>
        <v>60.44</v>
      </c>
      <c r="K84" s="31">
        <f ca="1">LOOKUP(C84,Planilha2!$A$1:$J$164,Planilha2!$E:$E)</f>
        <v>85323858.810000002</v>
      </c>
      <c r="L84" s="32">
        <f ca="1">LOOKUP(C84,Planilha2!$A$1:$J$164,Planilha2!$F:$F)</f>
        <v>18.118099999999998</v>
      </c>
      <c r="M84" s="33">
        <f ca="1">LOOKUP(C84,Planilha2!$A$1:$J$164,Planilha2!$G:$G)</f>
        <v>2.5234999999999999</v>
      </c>
      <c r="N84" s="34">
        <f ca="1">LOOKUP(C84,Planilha2!$A$1:$J$164,Planilha2!$H:$H)</f>
        <v>1.23E-2</v>
      </c>
      <c r="O84" s="35">
        <f ca="1">LOOKUP(C84,Planilha2!$A$1:$J$164,Planilha2!$I:$I)</f>
        <v>0.13930000000000001</v>
      </c>
      <c r="P84" s="36">
        <f ca="1">LOOKUP(C84,Planilha2!$A$1:$J$164,Planilha2!$J:$J)</f>
        <v>17757302851.259998</v>
      </c>
      <c r="T84" s="1"/>
      <c r="U84" s="1"/>
    </row>
    <row r="85" spans="2:21">
      <c r="B85" s="39" t="s">
        <v>276</v>
      </c>
      <c r="C85" s="6" t="s">
        <v>277</v>
      </c>
      <c r="D85" s="7">
        <f>_xll.BC(C85,$Q$6)</f>
        <v>49.88</v>
      </c>
      <c r="E85" s="48" t="s">
        <v>156</v>
      </c>
      <c r="F85" s="8" t="s">
        <v>106</v>
      </c>
      <c r="G85" s="6" t="s">
        <v>98</v>
      </c>
      <c r="H85" s="40" t="str">
        <f>CONCATENATE(_xll.BC(C85,$Q$7),"%")</f>
        <v>14,17%</v>
      </c>
      <c r="I85" s="40">
        <f ca="1">LOOKUP(C85,Planilha2!$A$1:$J$164,Planilha2!$C:$C)</f>
        <v>24.43</v>
      </c>
      <c r="J85" s="40">
        <f ca="1">LOOKUP(C85,Planilha2!$A$1:$J$164,Planilha2!$D:$D)</f>
        <v>54.2</v>
      </c>
      <c r="K85" s="41">
        <f ca="1">LOOKUP(C85,Planilha2!$A$1:$J$164,Planilha2!$E:$E)</f>
        <v>68898765.189999998</v>
      </c>
      <c r="L85" s="42">
        <f ca="1">LOOKUP(C85,Planilha2!$A$1:$J$164,Planilha2!$F:$F)</f>
        <v>24.257200000000001</v>
      </c>
      <c r="M85" s="43">
        <f ca="1">LOOKUP(C85,Planilha2!$A$1:$J$164,Planilha2!$G:$G)</f>
        <v>2.2004000000000001</v>
      </c>
      <c r="N85" s="44">
        <f ca="1">LOOKUP(C85,Planilha2!$A$1:$J$164,Planilha2!$H:$H)</f>
        <v>0</v>
      </c>
      <c r="O85" s="45">
        <f ca="1">LOOKUP(C85,Planilha2!$A$1:$J$164,Planilha2!$I:$I)</f>
        <v>9.0700000000000003E-2</v>
      </c>
      <c r="P85" s="46">
        <f ca="1">LOOKUP(C85,Planilha2!$A$1:$J$164,Planilha2!$J:$J)</f>
        <v>15750492028.040001</v>
      </c>
      <c r="T85" s="1"/>
      <c r="U85" s="1"/>
    </row>
    <row r="86" spans="2:21">
      <c r="B86" s="29" t="s">
        <v>278</v>
      </c>
      <c r="C86" s="3" t="s">
        <v>40</v>
      </c>
      <c r="D86" s="4">
        <f>_xll.BC(C86,$Q$6)</f>
        <v>25.35</v>
      </c>
      <c r="E86" s="4">
        <v>27</v>
      </c>
      <c r="F86" s="5">
        <f>(E86/D86)-1</f>
        <v>6.5088757396449592E-2</v>
      </c>
      <c r="G86" s="3" t="s">
        <v>98</v>
      </c>
      <c r="H86" s="30" t="str">
        <f>CONCATENATE(_xll.BC(C86,$Q$7),"%")</f>
        <v>12,69%</v>
      </c>
      <c r="I86" s="30">
        <f ca="1">LOOKUP(C86,Planilha2!$A$1:$J$164,Planilha2!$C:$C)</f>
        <v>14.93</v>
      </c>
      <c r="J86" s="30">
        <f ca="1">LOOKUP(C86,Planilha2!$A$1:$J$164,Planilha2!$D:$D)</f>
        <v>26.57</v>
      </c>
      <c r="K86" s="31">
        <f ca="1">LOOKUP(C86,Planilha2!$A$1:$J$164,Planilha2!$E:$E)</f>
        <v>155150363.38</v>
      </c>
      <c r="L86" s="32">
        <f ca="1">LOOKUP(C86,Planilha2!$A$1:$J$164,Planilha2!$F:$F)</f>
        <v>8.1750000000000007</v>
      </c>
      <c r="M86" s="33">
        <f ca="1">LOOKUP(C86,Planilha2!$A$1:$J$164,Planilha2!$G:$G)</f>
        <v>2.484</v>
      </c>
      <c r="N86" s="34">
        <f ca="1">LOOKUP(C86,Planilha2!$A$1:$J$164,Planilha2!$H:$H)</f>
        <v>1.26E-2</v>
      </c>
      <c r="O86" s="35">
        <f ca="1">LOOKUP(C86,Planilha2!$A$1:$J$164,Planilha2!$I:$I)</f>
        <v>0.30380000000000001</v>
      </c>
      <c r="P86" s="36">
        <f ca="1">LOOKUP(C86,Planilha2!$A$1:$J$164,Planilha2!$J:$J)</f>
        <v>25610752254.75</v>
      </c>
      <c r="T86" s="1"/>
      <c r="U86" s="1"/>
    </row>
    <row r="87" spans="2:21">
      <c r="B87" s="39" t="s">
        <v>279</v>
      </c>
      <c r="C87" s="6" t="s">
        <v>280</v>
      </c>
      <c r="D87" s="7">
        <f>_xll.BC(C87,$Q$6)</f>
        <v>18.5</v>
      </c>
      <c r="E87" s="48">
        <v>19</v>
      </c>
      <c r="F87" s="8">
        <f>(E87/D87)-1</f>
        <v>2.7027027027026973E-2</v>
      </c>
      <c r="G87" s="6" t="s">
        <v>98</v>
      </c>
      <c r="H87" s="40" t="str">
        <f>CONCATENATE(_xll.BC(C87,$Q$7),"%")</f>
        <v>-22,14%</v>
      </c>
      <c r="I87" s="40">
        <f ca="1">LOOKUP(C87,Planilha2!$A$1:$J$164,Planilha2!$C:$C)</f>
        <v>6.86</v>
      </c>
      <c r="J87" s="40">
        <f ca="1">LOOKUP(C87,Planilha2!$A$1:$J$164,Planilha2!$D:$D)</f>
        <v>24.7</v>
      </c>
      <c r="K87" s="41">
        <f ca="1">LOOKUP(C87,Planilha2!$A$1:$J$164,Planilha2!$E:$E)</f>
        <v>39441001.240000002</v>
      </c>
      <c r="L87" s="42">
        <f ca="1">LOOKUP(C87,Planilha2!$A$1:$J$164,Planilha2!$F:$F)</f>
        <v>4.2267999999999999</v>
      </c>
      <c r="M87" s="43">
        <f ca="1">LOOKUP(C87,Planilha2!$A$1:$J$164,Planilha2!$G:$G)</f>
        <v>0.83740000000000003</v>
      </c>
      <c r="N87" s="44">
        <f ca="1">LOOKUP(C87,Planilha2!$A$1:$J$164,Planilha2!$H:$H)</f>
        <v>0</v>
      </c>
      <c r="O87" s="45">
        <f ca="1">LOOKUP(C87,Planilha2!$A$1:$J$164,Planilha2!$I:$I)</f>
        <v>0.1981</v>
      </c>
      <c r="P87" s="46">
        <f ca="1">LOOKUP(C87,Planilha2!$A$1:$J$164,Planilha2!$J:$J)</f>
        <v>5622780110</v>
      </c>
      <c r="T87" s="1"/>
      <c r="U87" s="1"/>
    </row>
    <row r="88" spans="2:21">
      <c r="B88" s="23" t="s">
        <v>281</v>
      </c>
      <c r="C88" s="2"/>
      <c r="D88" s="2"/>
      <c r="E88" s="51"/>
      <c r="F88" s="2"/>
      <c r="G88" s="51"/>
      <c r="H88" s="37"/>
      <c r="I88" s="37"/>
      <c r="J88" s="37"/>
      <c r="K88" s="24"/>
      <c r="L88" s="25"/>
      <c r="M88" s="25"/>
      <c r="N88" s="26"/>
      <c r="O88" s="27"/>
      <c r="P88" s="38"/>
      <c r="T88" s="1"/>
      <c r="U88" s="1"/>
    </row>
    <row r="89" spans="2:21">
      <c r="B89" s="39" t="s">
        <v>282</v>
      </c>
      <c r="C89" s="6" t="s">
        <v>283</v>
      </c>
      <c r="D89" s="7">
        <f>_xll.BC(C89,$Q$6)</f>
        <v>14.52</v>
      </c>
      <c r="E89" s="7">
        <v>18.8</v>
      </c>
      <c r="F89" s="8">
        <f>(E89/D89)-1</f>
        <v>0.29476584022038566</v>
      </c>
      <c r="G89" s="6" t="s">
        <v>538</v>
      </c>
      <c r="H89" s="40" t="str">
        <f>CONCATENATE(_xll.BC(C89,$Q$7),"%")</f>
        <v>-6,74%</v>
      </c>
      <c r="I89" s="40">
        <f ca="1">LOOKUP(C89,Planilha2!$A$1:$J$164,Planilha2!$C:$C)</f>
        <v>10.86</v>
      </c>
      <c r="J89" s="40">
        <f ca="1">LOOKUP(C89,Planilha2!$A$1:$J$164,Planilha2!$D:$D)</f>
        <v>18.920000000000002</v>
      </c>
      <c r="K89" s="41">
        <f ca="1">LOOKUP(C89,Planilha2!$A$1:$J$164,Planilha2!$E:$E)</f>
        <v>51573779.57</v>
      </c>
      <c r="L89" s="42">
        <f ca="1">LOOKUP(C89,Planilha2!$A$1:$J$164,Planilha2!$F:$F)</f>
        <v>18.4895</v>
      </c>
      <c r="M89" s="43">
        <f ca="1">LOOKUP(C89,Planilha2!$A$1:$J$164,Planilha2!$G:$G)</f>
        <v>3.7957999999999998</v>
      </c>
      <c r="N89" s="44">
        <f ca="1">LOOKUP(C89,Planilha2!$A$1:$J$164,Planilha2!$H:$H)</f>
        <v>6.4399999999999999E-2</v>
      </c>
      <c r="O89" s="45">
        <f ca="1">LOOKUP(C89,Planilha2!$A$1:$J$164,Planilha2!$I:$I)</f>
        <v>0.20530000000000001</v>
      </c>
      <c r="P89" s="46">
        <f ca="1">LOOKUP(C89,Planilha2!$A$1:$J$164,Planilha2!$J:$J)</f>
        <v>5795026716.8640003</v>
      </c>
      <c r="T89" s="1"/>
      <c r="U89" s="1"/>
    </row>
    <row r="90" spans="2:21">
      <c r="B90" s="82" t="s">
        <v>284</v>
      </c>
      <c r="C90" s="83" t="s">
        <v>285</v>
      </c>
      <c r="D90" s="84">
        <f>_xll.BC(C90,$Q$6)</f>
        <v>31.25</v>
      </c>
      <c r="E90" s="85">
        <v>36</v>
      </c>
      <c r="F90" s="86">
        <f>(E90/D90)-1</f>
        <v>0.15199999999999991</v>
      </c>
      <c r="G90" s="83" t="s">
        <v>538</v>
      </c>
      <c r="H90" s="87" t="str">
        <f>CONCATENATE(_xll.BC(C90,$Q$7),"%")</f>
        <v>5,52%</v>
      </c>
      <c r="I90" s="87">
        <f ca="1">LOOKUP(C90,Planilha2!$A$1:$J$164,Planilha2!$C:$C)</f>
        <v>20.71</v>
      </c>
      <c r="J90" s="87">
        <f ca="1">LOOKUP(C90,Planilha2!$A$1:$J$164,Planilha2!$D:$D)</f>
        <v>33.71</v>
      </c>
      <c r="K90" s="88">
        <f ca="1">LOOKUP(C90,Planilha2!$A$1:$J$164,Planilha2!$E:$E)</f>
        <v>73456444.950000003</v>
      </c>
      <c r="L90" s="89">
        <f ca="1">LOOKUP(C90,Planilha2!$A$1:$J$164,Planilha2!$F:$F)</f>
        <v>6.7469999999999999</v>
      </c>
      <c r="M90" s="90">
        <f ca="1">LOOKUP(C90,Planilha2!$A$1:$J$164,Planilha2!$G:$G)</f>
        <v>1.4259999999999999</v>
      </c>
      <c r="N90" s="91">
        <f ca="1">LOOKUP(C90,Planilha2!$A$1:$J$164,Planilha2!$H:$H)</f>
        <v>0.04</v>
      </c>
      <c r="O90" s="92">
        <f ca="1">LOOKUP(C90,Planilha2!$A$1:$J$164,Planilha2!$I:$I)</f>
        <v>0.2114</v>
      </c>
      <c r="P90" s="93">
        <f ca="1">LOOKUP(C90,Planilha2!$A$1:$J$164,Planilha2!$J:$J)</f>
        <v>10234364781.25</v>
      </c>
      <c r="T90" s="1"/>
      <c r="U90" s="1"/>
    </row>
    <row r="91" spans="2:21">
      <c r="B91" s="39" t="s">
        <v>286</v>
      </c>
      <c r="C91" s="6" t="s">
        <v>34</v>
      </c>
      <c r="D91" s="7">
        <f>_xll.BC(C91,$Q$6)</f>
        <v>46.12</v>
      </c>
      <c r="E91" s="7">
        <v>51</v>
      </c>
      <c r="F91" s="8">
        <f>(E91/D91)-1</f>
        <v>0.10581092801387681</v>
      </c>
      <c r="G91" s="6" t="s">
        <v>538</v>
      </c>
      <c r="H91" s="40" t="str">
        <f>CONCATENATE(_xll.BC(C91,$Q$7),"%")</f>
        <v>-9,21%</v>
      </c>
      <c r="I91" s="40">
        <f ca="1">LOOKUP(C91,Planilha2!$A$1:$J$164,Planilha2!$C:$C)</f>
        <v>35.56</v>
      </c>
      <c r="J91" s="40">
        <f ca="1">LOOKUP(C91,Planilha2!$A$1:$J$164,Planilha2!$D:$D)</f>
        <v>54.33</v>
      </c>
      <c r="K91" s="41">
        <f ca="1">LOOKUP(C91,Planilha2!$A$1:$J$164,Planilha2!$E:$E)</f>
        <v>96394224.379999995</v>
      </c>
      <c r="L91" s="42">
        <f ca="1">LOOKUP(C91,Planilha2!$A$1:$J$164,Planilha2!$F:$F)</f>
        <v>14.264699999999999</v>
      </c>
      <c r="M91" s="43">
        <f ca="1">LOOKUP(C91,Planilha2!$A$1:$J$164,Planilha2!$G:$G)</f>
        <v>5.0614999999999997</v>
      </c>
      <c r="N91" s="44">
        <f ca="1">LOOKUP(C91,Planilha2!$A$1:$J$164,Planilha2!$H:$H)</f>
        <v>3.3099999999999997E-2</v>
      </c>
      <c r="O91" s="45">
        <f ca="1">LOOKUP(C91,Planilha2!$A$1:$J$164,Planilha2!$I:$I)</f>
        <v>0.3548</v>
      </c>
      <c r="P91" s="46">
        <f ca="1">LOOKUP(C91,Planilha2!$A$1:$J$164,Planilha2!$J:$J)</f>
        <v>37630587368.800003</v>
      </c>
      <c r="T91" s="1"/>
      <c r="U91" s="1"/>
    </row>
    <row r="92" spans="2:21">
      <c r="B92" s="23" t="s">
        <v>287</v>
      </c>
      <c r="C92" s="2"/>
      <c r="D92" s="2"/>
      <c r="E92" s="51"/>
      <c r="F92" s="2"/>
      <c r="G92" s="51"/>
      <c r="H92" s="37"/>
      <c r="I92" s="37"/>
      <c r="J92" s="37"/>
      <c r="K92" s="24"/>
      <c r="L92" s="25"/>
      <c r="M92" s="25"/>
      <c r="N92" s="26"/>
      <c r="O92" s="27"/>
      <c r="P92" s="38"/>
      <c r="T92" s="1"/>
      <c r="U92" s="1"/>
    </row>
    <row r="93" spans="2:21">
      <c r="B93" s="39" t="s">
        <v>288</v>
      </c>
      <c r="C93" s="6" t="s">
        <v>23</v>
      </c>
      <c r="D93" s="7">
        <f>_xll.BC(C93,$Q$6)</f>
        <v>11.31</v>
      </c>
      <c r="E93" s="7">
        <v>13.5</v>
      </c>
      <c r="F93" s="8">
        <f>(E93/D93)-1</f>
        <v>0.19363395225464175</v>
      </c>
      <c r="G93" s="6" t="s">
        <v>538</v>
      </c>
      <c r="H93" s="40" t="str">
        <f>CONCATENATE(_xll.BC(C93,$Q$7),"%")</f>
        <v>-12,8%</v>
      </c>
      <c r="I93" s="40">
        <f ca="1">LOOKUP(C93,Planilha2!$A$1:$J$164,Planilha2!$C:$C)</f>
        <v>7.09</v>
      </c>
      <c r="J93" s="40">
        <f ca="1">LOOKUP(C93,Planilha2!$A$1:$J$164,Planilha2!$D:$D)</f>
        <v>15.25</v>
      </c>
      <c r="K93" s="41">
        <f ca="1">LOOKUP(C93,Planilha2!$A$1:$J$164,Planilha2!$E:$E)</f>
        <v>109444735.43000001</v>
      </c>
      <c r="L93" s="42">
        <f ca="1">LOOKUP(C93,Planilha2!$A$1:$J$164,Planilha2!$F:$F)</f>
        <v>7.5509000000000004</v>
      </c>
      <c r="M93" s="43">
        <f ca="1">LOOKUP(C93,Planilha2!$A$1:$J$164,Planilha2!$G:$G)</f>
        <v>1.0845</v>
      </c>
      <c r="N93" s="44">
        <f ca="1">LOOKUP(C93,Planilha2!$A$1:$J$164,Planilha2!$H:$H)</f>
        <v>3.4200000000000001E-2</v>
      </c>
      <c r="O93" s="45">
        <f ca="1">LOOKUP(C93,Planilha2!$A$1:$J$164,Planilha2!$I:$I)</f>
        <v>0.14360000000000001</v>
      </c>
      <c r="P93" s="46">
        <f ca="1">LOOKUP(C93,Planilha2!$A$1:$J$164,Planilha2!$J:$J)</f>
        <v>17170486029.059999</v>
      </c>
      <c r="T93" s="1"/>
      <c r="U93" s="1"/>
    </row>
    <row r="94" spans="2:21">
      <c r="B94" s="29" t="s">
        <v>289</v>
      </c>
      <c r="C94" s="3" t="s">
        <v>290</v>
      </c>
      <c r="D94" s="4">
        <f>_xll.BC(C94,$Q$6)</f>
        <v>63.15</v>
      </c>
      <c r="E94" s="4">
        <v>70</v>
      </c>
      <c r="F94" s="5">
        <f>(E94/D94)-1</f>
        <v>0.10847189231987331</v>
      </c>
      <c r="G94" s="3" t="s">
        <v>98</v>
      </c>
      <c r="H94" s="30" t="str">
        <f>CONCATENATE(_xll.BC(C94,$Q$7),"%")</f>
        <v>-8,57%</v>
      </c>
      <c r="I94" s="30">
        <f ca="1">LOOKUP(C94,Planilha2!$A$1:$J$164,Planilha2!$C:$C)</f>
        <v>42.21</v>
      </c>
      <c r="J94" s="30">
        <f ca="1">LOOKUP(C94,Planilha2!$A$1:$J$164,Planilha2!$D:$D)</f>
        <v>78.709999999999994</v>
      </c>
      <c r="K94" s="31">
        <f ca="1">LOOKUP(C94,Planilha2!$A$1:$J$164,Planilha2!$E:$E)</f>
        <v>73167465.379999995</v>
      </c>
      <c r="L94" s="32">
        <f ca="1">LOOKUP(C94,Planilha2!$A$1:$J$164,Planilha2!$F:$F)</f>
        <v>8.3573000000000004</v>
      </c>
      <c r="M94" s="33">
        <f ca="1">LOOKUP(C94,Planilha2!$A$1:$J$164,Planilha2!$G:$G)</f>
        <v>0.95430000000000004</v>
      </c>
      <c r="N94" s="34">
        <f ca="1">LOOKUP(C94,Planilha2!$A$1:$J$164,Planilha2!$H:$H)</f>
        <v>3.9100000000000003E-2</v>
      </c>
      <c r="O94" s="35">
        <f ca="1">LOOKUP(C94,Planilha2!$A$1:$J$164,Planilha2!$I:$I)</f>
        <v>0.1142</v>
      </c>
      <c r="P94" s="36">
        <f ca="1">LOOKUP(C94,Planilha2!$A$1:$J$164,Planilha2!$J:$J)</f>
        <v>17281336931.25</v>
      </c>
      <c r="T94" s="1"/>
      <c r="U94" s="1"/>
    </row>
    <row r="95" spans="2:21">
      <c r="B95" s="39" t="s">
        <v>291</v>
      </c>
      <c r="C95" s="6" t="s">
        <v>292</v>
      </c>
      <c r="D95" s="7">
        <f>_xll.BC(C95,$Q$6)</f>
        <v>31.04</v>
      </c>
      <c r="E95" s="7">
        <v>35</v>
      </c>
      <c r="F95" s="8">
        <f>(E95/D95)-1</f>
        <v>0.12757731958762886</v>
      </c>
      <c r="G95" s="6" t="s">
        <v>98</v>
      </c>
      <c r="H95" s="40" t="str">
        <f>CONCATENATE(_xll.BC(C95,$Q$7),"%")</f>
        <v>-7,65%</v>
      </c>
      <c r="I95" s="40">
        <f ca="1">LOOKUP(C95,Planilha2!$A$1:$J$164,Planilha2!$C:$C)</f>
        <v>20.97</v>
      </c>
      <c r="J95" s="40">
        <f ca="1">LOOKUP(C95,Planilha2!$A$1:$J$164,Planilha2!$D:$D)</f>
        <v>37.450000000000003</v>
      </c>
      <c r="K95" s="41">
        <f ca="1">LOOKUP(C95,Planilha2!$A$1:$J$164,Planilha2!$E:$E)</f>
        <v>98875510.140000001</v>
      </c>
      <c r="L95" s="42">
        <f ca="1">LOOKUP(C95,Planilha2!$A$1:$J$164,Planilha2!$F:$F)</f>
        <v>11.6046</v>
      </c>
      <c r="M95" s="43">
        <f ca="1">LOOKUP(C95,Planilha2!$A$1:$J$164,Planilha2!$G:$G)</f>
        <v>2.4597000000000002</v>
      </c>
      <c r="N95" s="44">
        <f ca="1">LOOKUP(C95,Planilha2!$A$1:$J$164,Planilha2!$H:$H)</f>
        <v>5.8000000000000003E-2</v>
      </c>
      <c r="O95" s="45">
        <f ca="1">LOOKUP(C95,Planilha2!$A$1:$J$164,Planilha2!$I:$I)</f>
        <v>0.21199999999999999</v>
      </c>
      <c r="P95" s="46">
        <f ca="1">LOOKUP(C95,Planilha2!$A$1:$J$164,Planilha2!$J:$J)</f>
        <v>35765977817.599998</v>
      </c>
      <c r="T95" s="1"/>
      <c r="U95" s="1"/>
    </row>
    <row r="96" spans="2:21">
      <c r="B96" s="29" t="s">
        <v>293</v>
      </c>
      <c r="C96" s="3" t="s">
        <v>149</v>
      </c>
      <c r="D96" s="4">
        <f>_xll.BC(C96,$Q$6)</f>
        <v>37.549999999999997</v>
      </c>
      <c r="E96" s="4">
        <v>42</v>
      </c>
      <c r="F96" s="5">
        <f>(E96/D96)-1</f>
        <v>0.118508655126498</v>
      </c>
      <c r="G96" s="3" t="s">
        <v>538</v>
      </c>
      <c r="H96" s="30" t="str">
        <f>CONCATENATE(_xll.BC(C96,$Q$7),"%")</f>
        <v>3,56%</v>
      </c>
      <c r="I96" s="30">
        <f ca="1">LOOKUP(C96,Planilha2!$A$1:$J$164,Planilha2!$C:$C)</f>
        <v>14.2</v>
      </c>
      <c r="J96" s="30">
        <f ca="1">LOOKUP(C96,Planilha2!$A$1:$J$164,Planilha2!$D:$D)</f>
        <v>45.92</v>
      </c>
      <c r="K96" s="31">
        <f ca="1">LOOKUP(C96,Planilha2!$A$1:$J$164,Planilha2!$E:$E)</f>
        <v>211094850.86000001</v>
      </c>
      <c r="L96" s="32">
        <f ca="1">LOOKUP(C96,Planilha2!$A$1:$J$164,Planilha2!$F:$F)</f>
        <v>6.0715000000000003</v>
      </c>
      <c r="M96" s="33">
        <f ca="1">LOOKUP(C96,Planilha2!$A$1:$J$164,Planilha2!$G:$G)</f>
        <v>0.82369999999999999</v>
      </c>
      <c r="N96" s="34">
        <f ca="1">LOOKUP(C96,Planilha2!$A$1:$J$164,Planilha2!$H:$H)</f>
        <v>4.3200000000000002E-2</v>
      </c>
      <c r="O96" s="35">
        <f ca="1">LOOKUP(C96,Planilha2!$A$1:$J$164,Planilha2!$I:$I)</f>
        <v>0.13569999999999999</v>
      </c>
      <c r="P96" s="36">
        <f ca="1">LOOKUP(C96,Planilha2!$A$1:$J$164,Planilha2!$J:$J)</f>
        <v>58913355670.5</v>
      </c>
      <c r="T96" s="1"/>
      <c r="U96" s="1"/>
    </row>
    <row r="97" spans="2:21">
      <c r="B97" s="23" t="s">
        <v>294</v>
      </c>
      <c r="C97" s="2"/>
      <c r="D97" s="2"/>
      <c r="E97" s="51"/>
      <c r="F97" s="2"/>
      <c r="G97" s="51"/>
      <c r="H97" s="37"/>
      <c r="I97" s="37"/>
      <c r="J97" s="37"/>
      <c r="K97" s="24"/>
      <c r="L97" s="25"/>
      <c r="M97" s="25"/>
      <c r="N97" s="26"/>
      <c r="O97" s="27"/>
      <c r="P97" s="38"/>
      <c r="T97" s="1"/>
      <c r="U97" s="1"/>
    </row>
    <row r="98" spans="2:21">
      <c r="B98" s="39" t="s">
        <v>295</v>
      </c>
      <c r="C98" s="6" t="s">
        <v>296</v>
      </c>
      <c r="D98" s="7">
        <f>_xll.BC(C98,$Q$6)</f>
        <v>24.12</v>
      </c>
      <c r="E98" s="7">
        <v>29</v>
      </c>
      <c r="F98" s="8">
        <f>(E98/D98)-1</f>
        <v>0.20232172470978438</v>
      </c>
      <c r="G98" s="6" t="s">
        <v>538</v>
      </c>
      <c r="H98" s="40" t="str">
        <f>CONCATENATE(_xll.BC(C98,$Q$7),"%")</f>
        <v>-9,94%</v>
      </c>
      <c r="I98" s="40">
        <f ca="1">LOOKUP(C98,Planilha2!$A$1:$J$164,Planilha2!$C:$C)</f>
        <v>18.98</v>
      </c>
      <c r="J98" s="40">
        <f ca="1">LOOKUP(C98,Planilha2!$A$1:$J$164,Planilha2!$D:$D)</f>
        <v>29.8</v>
      </c>
      <c r="K98" s="41">
        <f ca="1">LOOKUP(C98,Planilha2!$A$1:$J$164,Planilha2!$E:$E)</f>
        <v>22206140</v>
      </c>
      <c r="L98" s="42">
        <f ca="1">LOOKUP(C98,Planilha2!$A$1:$J$164,Planilha2!$F:$F)</f>
        <v>5.1516000000000002</v>
      </c>
      <c r="M98" s="43">
        <f ca="1">LOOKUP(C98,Planilha2!$A$1:$J$164,Planilha2!$G:$G)</f>
        <v>0.90369999999999995</v>
      </c>
      <c r="N98" s="44">
        <f ca="1">LOOKUP(C98,Planilha2!$A$1:$J$164,Planilha2!$H:$H)</f>
        <v>2.86E-2</v>
      </c>
      <c r="O98" s="45">
        <f ca="1">LOOKUP(C98,Planilha2!$A$1:$J$164,Planilha2!$I:$I)</f>
        <v>0.1754</v>
      </c>
      <c r="P98" s="46">
        <f ca="1">LOOKUP(C98,Planilha2!$A$1:$J$164,Planilha2!$J:$J)</f>
        <v>7068054602.7600002</v>
      </c>
      <c r="T98" s="1"/>
      <c r="U98" s="1"/>
    </row>
    <row r="99" spans="2:21">
      <c r="B99" s="29" t="s">
        <v>297</v>
      </c>
      <c r="C99" s="3" t="s">
        <v>82</v>
      </c>
      <c r="D99" s="4">
        <f>_xll.BC(C99,$Q$6)</f>
        <v>28.65</v>
      </c>
      <c r="E99" s="4">
        <v>32</v>
      </c>
      <c r="F99" s="5">
        <f>(E99/D99)-1</f>
        <v>0.1169284467713787</v>
      </c>
      <c r="G99" s="3" t="s">
        <v>98</v>
      </c>
      <c r="H99" s="30" t="str">
        <f>CONCATENATE(_xll.BC(C99,$Q$7),"%")</f>
        <v>-5,32%</v>
      </c>
      <c r="I99" s="30">
        <f ca="1">LOOKUP(C99,Planilha2!$A$1:$J$164,Planilha2!$C:$C)</f>
        <v>23.26</v>
      </c>
      <c r="J99" s="30">
        <f ca="1">LOOKUP(C99,Planilha2!$A$1:$J$164,Planilha2!$D:$D)</f>
        <v>31.35</v>
      </c>
      <c r="K99" s="31">
        <f ca="1">LOOKUP(C99,Planilha2!$A$1:$J$164,Planilha2!$E:$E)</f>
        <v>67918519.670000002</v>
      </c>
      <c r="L99" s="32">
        <f ca="1">LOOKUP(C99,Planilha2!$A$1:$J$164,Planilha2!$F:$F)</f>
        <v>8.1777999999999995</v>
      </c>
      <c r="M99" s="33">
        <f ca="1">LOOKUP(C99,Planilha2!$A$1:$J$164,Planilha2!$G:$G)</f>
        <v>1.8607</v>
      </c>
      <c r="N99" s="34">
        <f ca="1">LOOKUP(C99,Planilha2!$A$1:$J$164,Planilha2!$H:$H)</f>
        <v>8.1100000000000005E-2</v>
      </c>
      <c r="O99" s="35">
        <f ca="1">LOOKUP(C99,Planilha2!$A$1:$J$164,Planilha2!$I:$I)</f>
        <v>0.22750000000000001</v>
      </c>
      <c r="P99" s="36">
        <f ca="1">LOOKUP(C99,Planilha2!$A$1:$J$164,Planilha2!$J:$J)</f>
        <v>9869893685.5499992</v>
      </c>
      <c r="T99" s="1"/>
      <c r="U99" s="1"/>
    </row>
    <row r="100" spans="2:21">
      <c r="B100" s="39" t="s">
        <v>298</v>
      </c>
      <c r="C100" s="6" t="s">
        <v>135</v>
      </c>
      <c r="D100" s="7">
        <f>_xll.BC(C100,$Q$6)</f>
        <v>22.24</v>
      </c>
      <c r="E100" s="7">
        <v>23</v>
      </c>
      <c r="F100" s="8">
        <f>(E100/D100)-1</f>
        <v>3.4172661870503607E-2</v>
      </c>
      <c r="G100" s="6" t="s">
        <v>538</v>
      </c>
      <c r="H100" s="40" t="str">
        <f>CONCATENATE(_xll.BC(C100,$Q$7),"%")</f>
        <v>0,16%</v>
      </c>
      <c r="I100" s="40">
        <f ca="1">LOOKUP(C100,Planilha2!$A$1:$J$164,Planilha2!$C:$C)</f>
        <v>16.68</v>
      </c>
      <c r="J100" s="40">
        <f ca="1">LOOKUP(C100,Planilha2!$A$1:$J$164,Planilha2!$D:$D)</f>
        <v>24.43</v>
      </c>
      <c r="K100" s="41">
        <f ca="1">LOOKUP(C100,Planilha2!$A$1:$J$164,Planilha2!$E:$E)</f>
        <v>37187715.240000002</v>
      </c>
      <c r="L100" s="42">
        <f ca="1">LOOKUP(C100,Planilha2!$A$1:$J$164,Planilha2!$F:$F)</f>
        <v>6.5483000000000002</v>
      </c>
      <c r="M100" s="43">
        <f ca="1">LOOKUP(C100,Planilha2!$A$1:$J$164,Planilha2!$G:$G)</f>
        <v>1.1053999999999999</v>
      </c>
      <c r="N100" s="44">
        <f ca="1">LOOKUP(C100,Planilha2!$A$1:$J$164,Planilha2!$H:$H)</f>
        <v>5.9499999999999997E-2</v>
      </c>
      <c r="O100" s="45">
        <f ca="1">LOOKUP(C100,Planilha2!$A$1:$J$164,Planilha2!$I:$I)</f>
        <v>0.16880000000000001</v>
      </c>
      <c r="P100" s="46">
        <f ca="1">LOOKUP(C100,Planilha2!$A$1:$J$164,Planilha2!$J:$J)</f>
        <v>14719453011.360001</v>
      </c>
      <c r="T100" s="1"/>
      <c r="U100" s="1"/>
    </row>
    <row r="101" spans="2:21">
      <c r="B101" s="23" t="s">
        <v>299</v>
      </c>
      <c r="C101" s="2"/>
      <c r="D101" s="2"/>
      <c r="E101" s="51"/>
      <c r="F101" s="2"/>
      <c r="G101" s="51"/>
      <c r="H101" s="37"/>
      <c r="I101" s="37"/>
      <c r="J101" s="37"/>
      <c r="K101" s="24"/>
      <c r="L101" s="25"/>
      <c r="M101" s="25"/>
      <c r="N101" s="26"/>
      <c r="O101" s="27"/>
      <c r="P101" s="38"/>
      <c r="T101" s="1"/>
      <c r="U101" s="1"/>
    </row>
    <row r="102" spans="2:21">
      <c r="B102" s="82" t="s">
        <v>300</v>
      </c>
      <c r="C102" s="83" t="s">
        <v>47</v>
      </c>
      <c r="D102" s="84">
        <f>_xll.BC(C102,$Q$6)</f>
        <v>36.090000000000003</v>
      </c>
      <c r="E102" s="85">
        <v>45</v>
      </c>
      <c r="F102" s="86">
        <f>(E102/D102)-1</f>
        <v>0.24688279301745619</v>
      </c>
      <c r="G102" s="83" t="s">
        <v>538</v>
      </c>
      <c r="H102" s="87" t="str">
        <f>CONCATENATE(_xll.BC(C102,$Q$7),"%")</f>
        <v>2,97%</v>
      </c>
      <c r="I102" s="87">
        <f ca="1">LOOKUP(C102,Planilha2!$A$1:$J$164,Planilha2!$C:$C)</f>
        <v>25.67</v>
      </c>
      <c r="J102" s="87">
        <f ca="1">LOOKUP(C102,Planilha2!$A$1:$J$164,Planilha2!$D:$D)</f>
        <v>42.14</v>
      </c>
      <c r="K102" s="88">
        <f ca="1">LOOKUP(C102,Planilha2!$A$1:$J$164,Planilha2!$E:$E)</f>
        <v>161425018.71000001</v>
      </c>
      <c r="L102" s="89">
        <f ca="1">LOOKUP(C102,Planilha2!$A$1:$J$164,Planilha2!$F:$F)</f>
        <v>19.999600000000001</v>
      </c>
      <c r="M102" s="90">
        <f ca="1">LOOKUP(C102,Planilha2!$A$1:$J$164,Planilha2!$G:$G)</f>
        <v>2.5190000000000001</v>
      </c>
      <c r="N102" s="91">
        <f ca="1">LOOKUP(C102,Planilha2!$A$1:$J$164,Planilha2!$H:$H)</f>
        <v>3.1800000000000002E-2</v>
      </c>
      <c r="O102" s="92">
        <f ca="1">LOOKUP(C102,Planilha2!$A$1:$J$164,Planilha2!$I:$I)</f>
        <v>0.126</v>
      </c>
      <c r="P102" s="93">
        <f ca="1">LOOKUP(C102,Planilha2!$A$1:$J$164,Planilha2!$J:$J)</f>
        <v>22810137159.060001</v>
      </c>
      <c r="T102" s="1"/>
      <c r="U102" s="1"/>
    </row>
    <row r="103" spans="2:21">
      <c r="B103" s="82" t="s">
        <v>301</v>
      </c>
      <c r="C103" s="83" t="s">
        <v>157</v>
      </c>
      <c r="D103" s="84">
        <f>_xll.BC(C103,$Q$6)</f>
        <v>46.61</v>
      </c>
      <c r="E103" s="85">
        <v>50</v>
      </c>
      <c r="F103" s="86">
        <f>(E103/D103)-1</f>
        <v>7.2731173567903928E-2</v>
      </c>
      <c r="G103" s="83" t="s">
        <v>98</v>
      </c>
      <c r="H103" s="87" t="str">
        <f>CONCATENATE(_xll.BC(C103,$Q$7),"%")</f>
        <v>20,54%</v>
      </c>
      <c r="I103" s="87">
        <f ca="1">LOOKUP(C103,Planilha2!$A$1:$J$164,Planilha2!$C:$C)</f>
        <v>20.440000000000001</v>
      </c>
      <c r="J103" s="87">
        <f ca="1">LOOKUP(C103,Planilha2!$A$1:$J$164,Planilha2!$D:$D)</f>
        <v>51.29</v>
      </c>
      <c r="K103" s="88">
        <f ca="1">LOOKUP(C103,Planilha2!$A$1:$J$164,Planilha2!$E:$E)</f>
        <v>277561489.29000002</v>
      </c>
      <c r="L103" s="89">
        <f ca="1">LOOKUP(C103,Planilha2!$A$1:$J$164,Planilha2!$F:$F)</f>
        <v>0</v>
      </c>
      <c r="M103" s="90">
        <f ca="1">LOOKUP(C103,Planilha2!$A$1:$J$164,Planilha2!$G:$G)</f>
        <v>2.8729</v>
      </c>
      <c r="N103" s="91">
        <f ca="1">LOOKUP(C103,Planilha2!$A$1:$J$164,Planilha2!$H:$H)</f>
        <v>0</v>
      </c>
      <c r="O103" s="92">
        <f ca="1">LOOKUP(C103,Planilha2!$A$1:$J$164,Planilha2!$I:$I)</f>
        <v>0</v>
      </c>
      <c r="P103" s="93">
        <f ca="1">LOOKUP(C103,Planilha2!$A$1:$J$164,Planilha2!$J:$J)</f>
        <v>58340126111.790001</v>
      </c>
      <c r="T103" s="1"/>
      <c r="U103" s="1"/>
    </row>
    <row r="104" spans="2:21">
      <c r="B104" s="23" t="s">
        <v>302</v>
      </c>
      <c r="C104" s="2"/>
      <c r="D104" s="2"/>
      <c r="E104" s="51"/>
      <c r="F104" s="2"/>
      <c r="G104" s="51"/>
      <c r="H104" s="37"/>
      <c r="I104" s="37"/>
      <c r="J104" s="37"/>
      <c r="K104" s="24"/>
      <c r="L104" s="25"/>
      <c r="M104" s="25"/>
      <c r="N104" s="26"/>
      <c r="O104" s="27"/>
      <c r="P104" s="38"/>
      <c r="T104" s="1"/>
      <c r="U104" s="1"/>
    </row>
    <row r="105" spans="2:21">
      <c r="B105" s="29" t="s">
        <v>303</v>
      </c>
      <c r="C105" s="3" t="s">
        <v>304</v>
      </c>
      <c r="D105" s="4">
        <f>_xll.BC(C105,$Q$6)</f>
        <v>2.27</v>
      </c>
      <c r="E105" s="4">
        <v>3</v>
      </c>
      <c r="F105" s="5">
        <f>(E105/D105)-1</f>
        <v>0.3215859030837005</v>
      </c>
      <c r="G105" s="3" t="s">
        <v>98</v>
      </c>
      <c r="H105" s="30" t="str">
        <f>CONCATENATE(_xll.BC(C105,$Q$7),"%")</f>
        <v>-61,53%</v>
      </c>
      <c r="I105" s="30">
        <f ca="1">LOOKUP(C105,Planilha2!$A$1:$J$164,Planilha2!$C:$C)</f>
        <v>1.18</v>
      </c>
      <c r="J105" s="30">
        <f ca="1">LOOKUP(C105,Planilha2!$A$1:$J$164,Planilha2!$D:$D)</f>
        <v>6.79</v>
      </c>
      <c r="K105" s="31">
        <f ca="1">LOOKUP(C105,Planilha2!$A$1:$J$164,Planilha2!$E:$E)</f>
        <v>1708397.48</v>
      </c>
      <c r="L105" s="32">
        <f ca="1">LOOKUP(C105,Planilha2!$A$1:$J$164,Planilha2!$F:$F)</f>
        <v>-0.60170000000000001</v>
      </c>
      <c r="M105" s="33">
        <f ca="1">LOOKUP(C105,Planilha2!$A$1:$J$164,Planilha2!$G:$G)</f>
        <v>0.44790000000000002</v>
      </c>
      <c r="N105" s="34">
        <f ca="1">LOOKUP(C105,Planilha2!$A$1:$J$164,Planilha2!$H:$H)</f>
        <v>0</v>
      </c>
      <c r="O105" s="35">
        <f ca="1">LOOKUP(C105,Planilha2!$A$1:$J$164,Planilha2!$I:$I)</f>
        <v>-0.74439999999999995</v>
      </c>
      <c r="P105" s="36">
        <f ca="1">LOOKUP(C105,Planilha2!$A$1:$J$164,Planilha2!$J:$J)</f>
        <v>81252167.840000004</v>
      </c>
      <c r="T105" s="1"/>
      <c r="U105" s="1"/>
    </row>
    <row r="106" spans="2:21">
      <c r="B106" s="39" t="s">
        <v>305</v>
      </c>
      <c r="C106" s="6" t="s">
        <v>306</v>
      </c>
      <c r="D106" s="7">
        <f>_xll.BC(C106,$Q$6)</f>
        <v>4.53</v>
      </c>
      <c r="E106" s="7">
        <v>6.7</v>
      </c>
      <c r="F106" s="8">
        <f>(E106/D106)-1</f>
        <v>0.47902869757174393</v>
      </c>
      <c r="G106" s="6" t="s">
        <v>98</v>
      </c>
      <c r="H106" s="40" t="str">
        <f>CONCATENATE(_xll.BC(C106,$Q$7),"%")</f>
        <v>-52,47%</v>
      </c>
      <c r="I106" s="40">
        <f ca="1">LOOKUP(C106,Planilha2!$A$1:$J$164,Planilha2!$C:$C)</f>
        <v>2.5</v>
      </c>
      <c r="J106" s="40">
        <f ca="1">LOOKUP(C106,Planilha2!$A$1:$J$164,Planilha2!$D:$D)</f>
        <v>10.66</v>
      </c>
      <c r="K106" s="41">
        <f ca="1">LOOKUP(C106,Planilha2!$A$1:$J$164,Planilha2!$E:$E)</f>
        <v>6198162</v>
      </c>
      <c r="L106" s="42">
        <f ca="1">LOOKUP(C106,Planilha2!$A$1:$J$164,Planilha2!$F:$F)</f>
        <v>-106.8305</v>
      </c>
      <c r="M106" s="43">
        <f ca="1">LOOKUP(C106,Planilha2!$A$1:$J$164,Planilha2!$G:$G)</f>
        <v>3.9973000000000001</v>
      </c>
      <c r="N106" s="44">
        <f ca="1">LOOKUP(C106,Planilha2!$A$1:$J$164,Planilha2!$H:$H)</f>
        <v>0</v>
      </c>
      <c r="O106" s="45">
        <f ca="1">LOOKUP(C106,Planilha2!$A$1:$J$164,Planilha2!$I:$I)</f>
        <v>-3.7400000000000003E-2</v>
      </c>
      <c r="P106" s="46">
        <f ca="1">LOOKUP(C106,Planilha2!$A$1:$J$164,Planilha2!$J:$J)</f>
        <v>666946932.12</v>
      </c>
      <c r="T106" s="1"/>
      <c r="U106" s="1"/>
    </row>
    <row r="107" spans="2:21">
      <c r="B107" s="23" t="s">
        <v>307</v>
      </c>
      <c r="C107" s="2"/>
      <c r="D107" s="2"/>
      <c r="E107" s="51"/>
      <c r="F107" s="2"/>
      <c r="G107" s="51"/>
      <c r="H107" s="37"/>
      <c r="I107" s="37"/>
      <c r="J107" s="37"/>
      <c r="K107" s="24"/>
      <c r="L107" s="25"/>
      <c r="M107" s="25"/>
      <c r="N107" s="26"/>
      <c r="O107" s="27"/>
      <c r="P107" s="38"/>
      <c r="T107" s="1"/>
      <c r="U107" s="1"/>
    </row>
    <row r="108" spans="2:21">
      <c r="B108" s="29" t="s">
        <v>308</v>
      </c>
      <c r="C108" s="3" t="s">
        <v>36</v>
      </c>
      <c r="D108" s="4">
        <f>_xll.BC(C108,$Q$6)</f>
        <v>7.66</v>
      </c>
      <c r="E108" s="4">
        <v>11</v>
      </c>
      <c r="F108" s="5">
        <f>(E108/D108)-1</f>
        <v>0.43603133159268936</v>
      </c>
      <c r="G108" s="3" t="s">
        <v>538</v>
      </c>
      <c r="H108" s="30" t="str">
        <f>CONCATENATE(_xll.BC(C108,$Q$7),"%")</f>
        <v>-61,18%</v>
      </c>
      <c r="I108" s="30">
        <f ca="1">LOOKUP(C108,Planilha2!$A$1:$J$164,Planilha2!$C:$C)</f>
        <v>5.89</v>
      </c>
      <c r="J108" s="30">
        <f ca="1">LOOKUP(C108,Planilha2!$A$1:$J$164,Planilha2!$D:$D)</f>
        <v>20.59</v>
      </c>
      <c r="K108" s="31">
        <f ca="1">LOOKUP(C108,Planilha2!$A$1:$J$164,Planilha2!$E:$E)</f>
        <v>107359836.43000001</v>
      </c>
      <c r="L108" s="32">
        <f ca="1">LOOKUP(C108,Planilha2!$A$1:$J$164,Planilha2!$F:$F)</f>
        <v>-2.3418000000000001</v>
      </c>
      <c r="M108" s="33">
        <f ca="1">LOOKUP(C108,Planilha2!$A$1:$J$164,Planilha2!$G:$G)</f>
        <v>0.33029999999999998</v>
      </c>
      <c r="N108" s="34">
        <f ca="1">LOOKUP(C108,Planilha2!$A$1:$J$164,Planilha2!$H:$H)</f>
        <v>0</v>
      </c>
      <c r="O108" s="35">
        <f ca="1">LOOKUP(C108,Planilha2!$A$1:$J$164,Planilha2!$I:$I)</f>
        <v>-0.14099999999999999</v>
      </c>
      <c r="P108" s="36">
        <f ca="1">LOOKUP(C108,Planilha2!$A$1:$J$164,Planilha2!$J:$J)</f>
        <v>5639085517.04</v>
      </c>
      <c r="T108" s="1"/>
      <c r="U108" s="1"/>
    </row>
    <row r="109" spans="2:21">
      <c r="B109" s="23" t="s">
        <v>309</v>
      </c>
      <c r="C109" s="2"/>
      <c r="D109" s="2"/>
      <c r="E109" s="51"/>
      <c r="F109" s="2"/>
      <c r="G109" s="51"/>
      <c r="H109" s="37"/>
      <c r="I109" s="37"/>
      <c r="J109" s="37"/>
      <c r="K109" s="24"/>
      <c r="L109" s="25"/>
      <c r="M109" s="25"/>
      <c r="N109" s="26"/>
      <c r="O109" s="27"/>
      <c r="P109" s="38"/>
      <c r="T109" s="1"/>
      <c r="U109" s="1"/>
    </row>
    <row r="110" spans="2:21">
      <c r="B110" s="39" t="s">
        <v>310</v>
      </c>
      <c r="C110" s="6" t="s">
        <v>311</v>
      </c>
      <c r="D110" s="7">
        <f>_xll.BC(C110,$Q$6)</f>
        <v>8.9499999999999993</v>
      </c>
      <c r="E110" s="7">
        <v>12</v>
      </c>
      <c r="F110" s="8">
        <f>(E110/D110)-1</f>
        <v>0.34078212290502807</v>
      </c>
      <c r="G110" s="6" t="s">
        <v>98</v>
      </c>
      <c r="H110" s="40" t="str">
        <f>CONCATENATE(_xll.BC(C110,$Q$7),"%")</f>
        <v>-38,19%</v>
      </c>
      <c r="I110" s="40">
        <f ca="1">LOOKUP(C110,Planilha2!$A$1:$J$164,Planilha2!$C:$C)</f>
        <v>7.11</v>
      </c>
      <c r="J110" s="40">
        <f ca="1">LOOKUP(C110,Planilha2!$A$1:$J$164,Planilha2!$D:$D)</f>
        <v>16.73</v>
      </c>
      <c r="K110" s="41">
        <f ca="1">LOOKUP(C110,Planilha2!$A$1:$J$164,Planilha2!$E:$E)</f>
        <v>33063317</v>
      </c>
      <c r="L110" s="42">
        <f ca="1">LOOKUP(C110,Planilha2!$A$1:$J$164,Planilha2!$F:$F)</f>
        <v>8.8375000000000004</v>
      </c>
      <c r="M110" s="43">
        <f ca="1">LOOKUP(C110,Planilha2!$A$1:$J$164,Planilha2!$G:$G)</f>
        <v>0.60470000000000002</v>
      </c>
      <c r="N110" s="44">
        <f ca="1">LOOKUP(C110,Planilha2!$A$1:$J$164,Planilha2!$H:$H)</f>
        <v>9.5999999999999992E-3</v>
      </c>
      <c r="O110" s="45">
        <f ca="1">LOOKUP(C110,Planilha2!$A$1:$J$164,Planilha2!$I:$I)</f>
        <v>6.8400000000000002E-2</v>
      </c>
      <c r="P110" s="46">
        <f ca="1">LOOKUP(C110,Planilha2!$A$1:$J$164,Planilha2!$J:$J)</f>
        <v>4362339914.9499998</v>
      </c>
      <c r="T110" s="1"/>
      <c r="U110" s="1"/>
    </row>
    <row r="111" spans="2:21">
      <c r="B111" s="29" t="s">
        <v>312</v>
      </c>
      <c r="C111" s="3" t="s">
        <v>313</v>
      </c>
      <c r="D111" s="4">
        <f>_xll.BC(C111,$Q$6)</f>
        <v>14.29</v>
      </c>
      <c r="E111" s="4">
        <v>18</v>
      </c>
      <c r="F111" s="5">
        <f>(E111/D111)-1</f>
        <v>0.25962211336599017</v>
      </c>
      <c r="G111" s="3" t="s">
        <v>98</v>
      </c>
      <c r="H111" s="30" t="str">
        <f>CONCATENATE(_xll.BC(C111,$Q$7),"%")</f>
        <v>-43,58%</v>
      </c>
      <c r="I111" s="30">
        <f ca="1">LOOKUP(C111,Planilha2!$A$1:$J$164,Planilha2!$C:$C)</f>
        <v>10.87</v>
      </c>
      <c r="J111" s="30">
        <f ca="1">LOOKUP(C111,Planilha2!$A$1:$J$164,Planilha2!$D:$D)</f>
        <v>26.61</v>
      </c>
      <c r="K111" s="31">
        <f ca="1">LOOKUP(C111,Planilha2!$A$1:$J$164,Planilha2!$E:$E)</f>
        <v>3512464</v>
      </c>
      <c r="L111" s="32">
        <f ca="1">LOOKUP(C111,Planilha2!$A$1:$J$164,Planilha2!$F:$F)</f>
        <v>19.580200000000001</v>
      </c>
      <c r="M111" s="33">
        <f ca="1">LOOKUP(C111,Planilha2!$A$1:$J$164,Planilha2!$G:$G)</f>
        <v>0.70389999999999997</v>
      </c>
      <c r="N111" s="34">
        <f ca="1">LOOKUP(C111,Planilha2!$A$1:$J$164,Planilha2!$H:$H)</f>
        <v>3.3999999999999998E-3</v>
      </c>
      <c r="O111" s="35">
        <f ca="1">LOOKUP(C111,Planilha2!$A$1:$J$164,Planilha2!$I:$I)</f>
        <v>3.5900000000000001E-2</v>
      </c>
      <c r="P111" s="36">
        <f ca="1">LOOKUP(C111,Planilha2!$A$1:$J$164,Planilha2!$J:$J)</f>
        <v>2247253659.6199999</v>
      </c>
      <c r="T111" s="1"/>
      <c r="U111" s="1"/>
    </row>
    <row r="112" spans="2:21">
      <c r="B112" s="39" t="s">
        <v>314</v>
      </c>
      <c r="C112" s="6" t="s">
        <v>315</v>
      </c>
      <c r="D112" s="7">
        <f>_xll.BC(C112,$Q$6)</f>
        <v>38.76</v>
      </c>
      <c r="E112" s="7">
        <v>42</v>
      </c>
      <c r="F112" s="8">
        <f>(E112/D112)-1</f>
        <v>8.3591331269349922E-2</v>
      </c>
      <c r="G112" s="6" t="s">
        <v>98</v>
      </c>
      <c r="H112" s="40" t="str">
        <f>CONCATENATE(_xll.BC(C112,$Q$7),"%")</f>
        <v>-17,47%</v>
      </c>
      <c r="I112" s="40">
        <f ca="1">LOOKUP(C112,Planilha2!$A$1:$J$164,Planilha2!$C:$C)</f>
        <v>26.9</v>
      </c>
      <c r="J112" s="40">
        <f ca="1">LOOKUP(C112,Planilha2!$A$1:$J$164,Planilha2!$D:$D)</f>
        <v>58.67</v>
      </c>
      <c r="K112" s="41">
        <f ca="1">LOOKUP(C112,Planilha2!$A$1:$J$164,Planilha2!$E:$E)</f>
        <v>523080.05</v>
      </c>
      <c r="L112" s="42">
        <f ca="1">LOOKUP(C112,Planilha2!$A$1:$J$164,Planilha2!$F:$F)</f>
        <v>23.886600000000001</v>
      </c>
      <c r="M112" s="43">
        <f ca="1">LOOKUP(C112,Planilha2!$A$1:$J$164,Planilha2!$G:$G)</f>
        <v>1.4637</v>
      </c>
      <c r="N112" s="44">
        <f ca="1">LOOKUP(C112,Planilha2!$A$1:$J$164,Planilha2!$H:$H)</f>
        <v>9.4000000000000004E-3</v>
      </c>
      <c r="O112" s="45">
        <f ca="1">LOOKUP(C112,Planilha2!$A$1:$J$164,Planilha2!$I:$I)</f>
        <v>6.13E-2</v>
      </c>
      <c r="P112" s="46">
        <f ca="1">LOOKUP(C112,Planilha2!$A$1:$J$164,Planilha2!$J:$J)</f>
        <v>2191890093.1199999</v>
      </c>
      <c r="T112" s="1"/>
      <c r="U112" s="1"/>
    </row>
    <row r="113" spans="2:21">
      <c r="B113" s="23" t="s">
        <v>316</v>
      </c>
      <c r="C113" s="2"/>
      <c r="D113" s="2"/>
      <c r="E113" s="51"/>
      <c r="F113" s="2"/>
      <c r="G113" s="51"/>
      <c r="H113" s="37"/>
      <c r="I113" s="37"/>
      <c r="J113" s="37"/>
      <c r="K113" s="24"/>
      <c r="L113" s="25"/>
      <c r="M113" s="25"/>
      <c r="N113" s="26"/>
      <c r="O113" s="27"/>
      <c r="P113" s="38"/>
      <c r="T113" s="1"/>
      <c r="U113" s="1"/>
    </row>
    <row r="114" spans="2:21">
      <c r="B114" s="39" t="s">
        <v>317</v>
      </c>
      <c r="C114" s="6" t="s">
        <v>318</v>
      </c>
      <c r="D114" s="7">
        <f>_xll.BC(C114,$Q$6)</f>
        <v>20.07</v>
      </c>
      <c r="E114" s="7">
        <v>23</v>
      </c>
      <c r="F114" s="8">
        <f>(E114/D114)-1</f>
        <v>0.14598903836571986</v>
      </c>
      <c r="G114" s="6" t="s">
        <v>98</v>
      </c>
      <c r="H114" s="40" t="str">
        <f>CONCATENATE(_xll.BC(C114,$Q$7),"%")</f>
        <v>-13,49%</v>
      </c>
      <c r="I114" s="40">
        <f ca="1">LOOKUP(C114,Planilha2!$A$1:$J$164,Planilha2!$C:$C)</f>
        <v>10.73</v>
      </c>
      <c r="J114" s="40">
        <f ca="1">LOOKUP(C114,Planilha2!$A$1:$J$164,Planilha2!$D:$D)</f>
        <v>24.14</v>
      </c>
      <c r="K114" s="41">
        <f ca="1">LOOKUP(C114,Planilha2!$A$1:$J$164,Planilha2!$E:$E)</f>
        <v>28296309.100000001</v>
      </c>
      <c r="L114" s="42">
        <f ca="1">LOOKUP(C114,Planilha2!$A$1:$J$164,Planilha2!$F:$F)</f>
        <v>19.5504</v>
      </c>
      <c r="M114" s="43">
        <f ca="1">LOOKUP(C114,Planilha2!$A$1:$J$164,Planilha2!$G:$G)</f>
        <v>1.1133</v>
      </c>
      <c r="N114" s="44">
        <f ca="1">LOOKUP(C114,Planilha2!$A$1:$J$164,Planilha2!$H:$H)</f>
        <v>0</v>
      </c>
      <c r="O114" s="45">
        <f ca="1">LOOKUP(C114,Planilha2!$A$1:$J$164,Planilha2!$I:$I)</f>
        <v>5.6899999999999999E-2</v>
      </c>
      <c r="P114" s="46">
        <f ca="1">LOOKUP(C114,Planilha2!$A$1:$J$164,Planilha2!$J:$J)</f>
        <v>9293507568.0900002</v>
      </c>
      <c r="T114" s="1"/>
      <c r="U114" s="1"/>
    </row>
    <row r="115" spans="2:21">
      <c r="B115" s="29" t="s">
        <v>319</v>
      </c>
      <c r="C115" s="3" t="s">
        <v>320</v>
      </c>
      <c r="D115" s="4">
        <f>_xll.BC(C115,$Q$6)</f>
        <v>27.96</v>
      </c>
      <c r="E115" s="4">
        <v>35</v>
      </c>
      <c r="F115" s="5">
        <f>(E115/D115)-1</f>
        <v>0.25178826895565098</v>
      </c>
      <c r="G115" s="3" t="s">
        <v>538</v>
      </c>
      <c r="H115" s="30" t="str">
        <f>CONCATENATE(_xll.BC(C115,$Q$7),"%")</f>
        <v>5,33%</v>
      </c>
      <c r="I115" s="30">
        <f ca="1">LOOKUP(C115,Planilha2!$A$1:$J$164,Planilha2!$C:$C)</f>
        <v>9.52</v>
      </c>
      <c r="J115" s="30">
        <f ca="1">LOOKUP(C115,Planilha2!$A$1:$J$164,Planilha2!$D:$D)</f>
        <v>36.69</v>
      </c>
      <c r="K115" s="31">
        <f ca="1">LOOKUP(C115,Planilha2!$A$1:$J$164,Planilha2!$E:$E)</f>
        <v>27599663.43</v>
      </c>
      <c r="L115" s="32">
        <f ca="1">LOOKUP(C115,Planilha2!$A$1:$J$164,Planilha2!$F:$F)</f>
        <v>33.890500000000003</v>
      </c>
      <c r="M115" s="33">
        <f ca="1">LOOKUP(C115,Planilha2!$A$1:$J$164,Planilha2!$G:$G)</f>
        <v>2.5253999999999999</v>
      </c>
      <c r="N115" s="34">
        <f ca="1">LOOKUP(C115,Planilha2!$A$1:$J$164,Planilha2!$H:$H)</f>
        <v>8.6999999999999994E-3</v>
      </c>
      <c r="O115" s="35">
        <f ca="1">LOOKUP(C115,Planilha2!$A$1:$J$164,Planilha2!$I:$I)</f>
        <v>7.4499999999999997E-2</v>
      </c>
      <c r="P115" s="36">
        <f ca="1">LOOKUP(C115,Planilha2!$A$1:$J$164,Planilha2!$J:$J)</f>
        <v>5840336523.96</v>
      </c>
      <c r="T115" s="1"/>
      <c r="U115" s="1"/>
    </row>
    <row r="116" spans="2:21">
      <c r="B116" s="39" t="s">
        <v>321</v>
      </c>
      <c r="C116" s="6" t="s">
        <v>72</v>
      </c>
      <c r="D116" s="7">
        <f>_xll.BC(C116,$Q$6)</f>
        <v>22.05</v>
      </c>
      <c r="E116" s="7">
        <v>29</v>
      </c>
      <c r="F116" s="8">
        <f>(E116/D116)-1</f>
        <v>0.31519274376417239</v>
      </c>
      <c r="G116" s="6" t="s">
        <v>538</v>
      </c>
      <c r="H116" s="40" t="str">
        <f>CONCATENATE(_xll.BC(C116,$Q$7),"%")</f>
        <v>-15,52%</v>
      </c>
      <c r="I116" s="40">
        <f ca="1">LOOKUP(C116,Planilha2!$A$1:$J$164,Planilha2!$C:$C)</f>
        <v>13.5</v>
      </c>
      <c r="J116" s="40">
        <f ca="1">LOOKUP(C116,Planilha2!$A$1:$J$164,Planilha2!$D:$D)</f>
        <v>26.89</v>
      </c>
      <c r="K116" s="41">
        <f ca="1">LOOKUP(C116,Planilha2!$A$1:$J$164,Planilha2!$E:$E)</f>
        <v>178669985.43000001</v>
      </c>
      <c r="L116" s="42">
        <f ca="1">LOOKUP(C116,Planilha2!$A$1:$J$164,Planilha2!$F:$F)</f>
        <v>70.850200000000001</v>
      </c>
      <c r="M116" s="43">
        <f ca="1">LOOKUP(C116,Planilha2!$A$1:$J$164,Planilha2!$G:$G)</f>
        <v>4.1173000000000002</v>
      </c>
      <c r="N116" s="44">
        <f ca="1">LOOKUP(C116,Planilha2!$A$1:$J$164,Planilha2!$H:$H)</f>
        <v>0</v>
      </c>
      <c r="O116" s="45">
        <f ca="1">LOOKUP(C116,Planilha2!$A$1:$J$164,Planilha2!$I:$I)</f>
        <v>5.8099999999999999E-2</v>
      </c>
      <c r="P116" s="46">
        <f ca="1">LOOKUP(C116,Planilha2!$A$1:$J$164,Planilha2!$J:$J)</f>
        <v>34376300550.900002</v>
      </c>
      <c r="T116" s="1"/>
      <c r="U116" s="1"/>
    </row>
    <row r="117" spans="2:21">
      <c r="B117" s="29" t="s">
        <v>322</v>
      </c>
      <c r="C117" s="3" t="s">
        <v>323</v>
      </c>
      <c r="D117" s="4">
        <f>_xll.BC(C117,$Q$6)</f>
        <v>27.49</v>
      </c>
      <c r="E117" s="4">
        <v>30</v>
      </c>
      <c r="F117" s="5">
        <f>(E117/D117)-1</f>
        <v>9.1305929428883381E-2</v>
      </c>
      <c r="G117" s="3" t="s">
        <v>98</v>
      </c>
      <c r="H117" s="30" t="str">
        <f>CONCATENATE(_xll.BC(C117,$Q$7),"%")</f>
        <v>-26,99%</v>
      </c>
      <c r="I117" s="30">
        <f ca="1">LOOKUP(C117,Planilha2!$A$1:$J$164,Planilha2!$C:$C)</f>
        <v>15.24</v>
      </c>
      <c r="J117" s="30">
        <f ca="1">LOOKUP(C117,Planilha2!$A$1:$J$164,Planilha2!$D:$D)</f>
        <v>41.55</v>
      </c>
      <c r="K117" s="31">
        <f ca="1">LOOKUP(C117,Planilha2!$A$1:$J$164,Planilha2!$E:$E)</f>
        <v>14894446.810000001</v>
      </c>
      <c r="L117" s="32">
        <f ca="1">LOOKUP(C117,Planilha2!$A$1:$J$164,Planilha2!$F:$F)</f>
        <v>9.7120999999999995</v>
      </c>
      <c r="M117" s="33">
        <f ca="1">LOOKUP(C117,Planilha2!$A$1:$J$164,Planilha2!$G:$G)</f>
        <v>3.0457999999999998</v>
      </c>
      <c r="N117" s="34">
        <f ca="1">LOOKUP(C117,Planilha2!$A$1:$J$164,Planilha2!$H:$H)</f>
        <v>4.1500000000000002E-2</v>
      </c>
      <c r="O117" s="35">
        <f ca="1">LOOKUP(C117,Planilha2!$A$1:$J$164,Planilha2!$I:$I)</f>
        <v>0.31359999999999999</v>
      </c>
      <c r="P117" s="36">
        <f ca="1">LOOKUP(C117,Planilha2!$A$1:$J$164,Planilha2!$J:$J)</f>
        <v>1812629352.28</v>
      </c>
      <c r="T117" s="1"/>
      <c r="U117" s="1"/>
    </row>
    <row r="118" spans="2:21">
      <c r="B118" s="23" t="s">
        <v>324</v>
      </c>
      <c r="C118" s="2"/>
      <c r="D118" s="2"/>
      <c r="E118" s="51"/>
      <c r="F118" s="2"/>
      <c r="G118" s="51"/>
      <c r="H118" s="37"/>
      <c r="I118" s="37"/>
      <c r="J118" s="37"/>
      <c r="K118" s="24"/>
      <c r="L118" s="25"/>
      <c r="M118" s="25"/>
      <c r="N118" s="26"/>
      <c r="O118" s="27"/>
      <c r="P118" s="38"/>
      <c r="T118" s="1"/>
      <c r="U118" s="1"/>
    </row>
    <row r="119" spans="2:21">
      <c r="B119" s="39" t="s">
        <v>325</v>
      </c>
      <c r="C119" s="6" t="s">
        <v>326</v>
      </c>
      <c r="D119" s="7">
        <f>_xll.BC(C119,$Q$6)</f>
        <v>16.600000000000001</v>
      </c>
      <c r="E119" s="7">
        <v>18</v>
      </c>
      <c r="F119" s="8">
        <f>(E119/D119)-1</f>
        <v>8.43373493975903E-2</v>
      </c>
      <c r="G119" s="6" t="s">
        <v>538</v>
      </c>
      <c r="H119" s="40" t="str">
        <f>CONCATENATE(_xll.BC(C119,$Q$7),"%")</f>
        <v>-0,72%</v>
      </c>
      <c r="I119" s="40">
        <f ca="1">LOOKUP(C119,Planilha2!$A$1:$J$164,Planilha2!$C:$C)</f>
        <v>7.4</v>
      </c>
      <c r="J119" s="40">
        <f ca="1">LOOKUP(C119,Planilha2!$A$1:$J$164,Planilha2!$D:$D)</f>
        <v>19.45</v>
      </c>
      <c r="K119" s="41">
        <f ca="1">LOOKUP(C119,Planilha2!$A$1:$J$164,Planilha2!$E:$E)</f>
        <v>48873069.670000002</v>
      </c>
      <c r="L119" s="42">
        <f ca="1">LOOKUP(C119,Planilha2!$A$1:$J$164,Planilha2!$F:$F)</f>
        <v>33.610700000000001</v>
      </c>
      <c r="M119" s="43">
        <f ca="1">LOOKUP(C119,Planilha2!$A$1:$J$164,Planilha2!$G:$G)</f>
        <v>2.4255</v>
      </c>
      <c r="N119" s="44">
        <f ca="1">LOOKUP(C119,Planilha2!$A$1:$J$164,Planilha2!$H:$H)</f>
        <v>2.2499999999999999E-2</v>
      </c>
      <c r="O119" s="45">
        <f ca="1">LOOKUP(C119,Planilha2!$A$1:$J$164,Planilha2!$I:$I)</f>
        <v>7.22E-2</v>
      </c>
      <c r="P119" s="46">
        <f ca="1">LOOKUP(C119,Planilha2!$A$1:$J$164,Planilha2!$J:$J)</f>
        <v>11456365533.200001</v>
      </c>
      <c r="T119" s="1"/>
      <c r="U119" s="1"/>
    </row>
    <row r="120" spans="2:21">
      <c r="B120" s="29" t="s">
        <v>327</v>
      </c>
      <c r="C120" s="3" t="s">
        <v>328</v>
      </c>
      <c r="D120" s="4">
        <f>_xll.BC(C120,$Q$6)</f>
        <v>4.7699999999999996</v>
      </c>
      <c r="E120" s="47" t="s">
        <v>156</v>
      </c>
      <c r="F120" s="5" t="s">
        <v>106</v>
      </c>
      <c r="G120" s="3" t="s">
        <v>98</v>
      </c>
      <c r="H120" s="30" t="str">
        <f>CONCATENATE(_xll.BC(C120,$Q$7),"%")</f>
        <v>19,41%</v>
      </c>
      <c r="I120" s="30">
        <f ca="1">LOOKUP(C120,Planilha2!$A$1:$J$164,Planilha2!$C:$C)</f>
        <v>1.95</v>
      </c>
      <c r="J120" s="30">
        <f ca="1">LOOKUP(C120,Planilha2!$A$1:$J$164,Planilha2!$D:$D)</f>
        <v>7.63</v>
      </c>
      <c r="K120" s="31">
        <f ca="1">LOOKUP(C120,Planilha2!$A$1:$J$164,Planilha2!$E:$E)</f>
        <v>7754266.0999999996</v>
      </c>
      <c r="L120" s="32">
        <f ca="1">LOOKUP(C120,Planilha2!$A$1:$J$164,Planilha2!$F:$F)</f>
        <v>-122.3758</v>
      </c>
      <c r="M120" s="33">
        <f ca="1">LOOKUP(C120,Planilha2!$A$1:$J$164,Planilha2!$G:$G)</f>
        <v>-14.004899999999999</v>
      </c>
      <c r="N120" s="34">
        <f ca="1">LOOKUP(C120,Planilha2!$A$1:$J$164,Planilha2!$H:$H)</f>
        <v>0</v>
      </c>
      <c r="O120" s="35">
        <f ca="1">LOOKUP(C120,Planilha2!$A$1:$J$164,Planilha2!$I:$I)</f>
        <v>0</v>
      </c>
      <c r="P120" s="36">
        <f ca="1">LOOKUP(C120,Planilha2!$A$1:$J$164,Planilha2!$J:$J)</f>
        <v>246931415.75999999</v>
      </c>
      <c r="T120" s="1"/>
      <c r="U120" s="1"/>
    </row>
    <row r="121" spans="2:21">
      <c r="B121" s="39" t="s">
        <v>329</v>
      </c>
      <c r="C121" s="6" t="s">
        <v>330</v>
      </c>
      <c r="D121" s="7">
        <f>_xll.BC(C121,$Q$6)</f>
        <v>6.64</v>
      </c>
      <c r="E121" s="7">
        <v>7.5</v>
      </c>
      <c r="F121" s="8">
        <f>(E121/D121)-1</f>
        <v>0.12951807228915668</v>
      </c>
      <c r="G121" s="6" t="s">
        <v>98</v>
      </c>
      <c r="H121" s="40" t="str">
        <f>CONCATENATE(_xll.BC(C121,$Q$7),"%")</f>
        <v>-20%</v>
      </c>
      <c r="I121" s="40">
        <f ca="1">LOOKUP(C121,Planilha2!$A$1:$J$164,Planilha2!$C:$C)</f>
        <v>3.02</v>
      </c>
      <c r="J121" s="40">
        <f ca="1">LOOKUP(C121,Planilha2!$A$1:$J$164,Planilha2!$D:$D)</f>
        <v>9.34</v>
      </c>
      <c r="K121" s="41">
        <f ca="1">LOOKUP(C121,Planilha2!$A$1:$J$164,Planilha2!$E:$E)</f>
        <v>481463.29</v>
      </c>
      <c r="L121" s="42">
        <f ca="1">LOOKUP(C121,Planilha2!$A$1:$J$164,Planilha2!$F:$F)</f>
        <v>9.2998999999999992</v>
      </c>
      <c r="M121" s="43">
        <f ca="1">LOOKUP(C121,Planilha2!$A$1:$J$164,Planilha2!$G:$G)</f>
        <v>0.43969999999999998</v>
      </c>
      <c r="N121" s="44">
        <f ca="1">LOOKUP(C121,Planilha2!$A$1:$J$164,Planilha2!$H:$H)</f>
        <v>0</v>
      </c>
      <c r="O121" s="45">
        <f ca="1">LOOKUP(C121,Planilha2!$A$1:$J$164,Planilha2!$I:$I)</f>
        <v>4.7300000000000002E-2</v>
      </c>
      <c r="P121" s="46">
        <f ca="1">LOOKUP(C121,Planilha2!$A$1:$J$164,Planilha2!$J:$J)</f>
        <v>605335195.35000002</v>
      </c>
      <c r="T121" s="1"/>
      <c r="U121" s="1"/>
    </row>
    <row r="122" spans="2:21">
      <c r="B122" s="29" t="s">
        <v>331</v>
      </c>
      <c r="C122" s="3" t="s">
        <v>332</v>
      </c>
      <c r="D122" s="4">
        <f>_xll.BC(C122,$Q$6)</f>
        <v>4.79</v>
      </c>
      <c r="E122" s="4">
        <v>5</v>
      </c>
      <c r="F122" s="5">
        <f>(E122/D122)-1</f>
        <v>4.3841336116910323E-2</v>
      </c>
      <c r="G122" s="3" t="s">
        <v>98</v>
      </c>
      <c r="H122" s="30" t="str">
        <f>CONCATENATE(_xll.BC(C122,$Q$7),"%")</f>
        <v>-9,5%</v>
      </c>
      <c r="I122" s="30">
        <f ca="1">LOOKUP(C122,Planilha2!$A$1:$J$164,Planilha2!$C:$C)</f>
        <v>1.74</v>
      </c>
      <c r="J122" s="30">
        <f ca="1">LOOKUP(C122,Planilha2!$A$1:$J$164,Planilha2!$D:$D)</f>
        <v>6.6</v>
      </c>
      <c r="K122" s="31">
        <f ca="1">LOOKUP(C122,Planilha2!$A$1:$J$164,Planilha2!$E:$E)</f>
        <v>7555131.1399999997</v>
      </c>
      <c r="L122" s="32">
        <f ca="1">LOOKUP(C122,Planilha2!$A$1:$J$164,Planilha2!$F:$F)</f>
        <v>14.775700000000001</v>
      </c>
      <c r="M122" s="33">
        <f ca="1">LOOKUP(C122,Planilha2!$A$1:$J$164,Planilha2!$G:$G)</f>
        <v>2.0445000000000002</v>
      </c>
      <c r="N122" s="34">
        <f ca="1">LOOKUP(C122,Planilha2!$A$1:$J$164,Planilha2!$H:$H)</f>
        <v>8.3000000000000001E-3</v>
      </c>
      <c r="O122" s="35">
        <f ca="1">LOOKUP(C122,Planilha2!$A$1:$J$164,Planilha2!$I:$I)</f>
        <v>0.1384</v>
      </c>
      <c r="P122" s="36">
        <f ca="1">LOOKUP(C122,Planilha2!$A$1:$J$164,Planilha2!$J:$J)</f>
        <v>759159996.42999995</v>
      </c>
      <c r="T122" s="1"/>
      <c r="U122" s="1"/>
    </row>
    <row r="123" spans="2:21">
      <c r="B123" s="39" t="s">
        <v>333</v>
      </c>
      <c r="C123" s="6" t="s">
        <v>101</v>
      </c>
      <c r="D123" s="7">
        <f>_xll.BC(C123,$Q$6)</f>
        <v>4.75</v>
      </c>
      <c r="E123" s="7">
        <v>5</v>
      </c>
      <c r="F123" s="8">
        <f>(E123/D123)-1</f>
        <v>5.2631578947368363E-2</v>
      </c>
      <c r="G123" s="6" t="s">
        <v>98</v>
      </c>
      <c r="H123" s="40" t="str">
        <f>CONCATENATE(_xll.BC(C123,$Q$7),"%")</f>
        <v>-0,12%</v>
      </c>
      <c r="I123" s="40">
        <f ca="1">LOOKUP(C123,Planilha2!$A$1:$J$164,Planilha2!$C:$C)</f>
        <v>2.7</v>
      </c>
      <c r="J123" s="40">
        <f ca="1">LOOKUP(C123,Planilha2!$A$1:$J$164,Planilha2!$D:$D)</f>
        <v>6.34</v>
      </c>
      <c r="K123" s="41">
        <f ca="1">LOOKUP(C123,Planilha2!$A$1:$J$164,Planilha2!$E:$E)</f>
        <v>772717.95</v>
      </c>
      <c r="L123" s="42">
        <f ca="1">LOOKUP(C123,Planilha2!$A$1:$J$164,Planilha2!$F:$F)</f>
        <v>21.241700000000002</v>
      </c>
      <c r="M123" s="43">
        <f ca="1">LOOKUP(C123,Planilha2!$A$1:$J$164,Planilha2!$G:$G)</f>
        <v>1.976</v>
      </c>
      <c r="N123" s="44">
        <f ca="1">LOOKUP(C123,Planilha2!$A$1:$J$164,Planilha2!$H:$H)</f>
        <v>9.2499999999999999E-2</v>
      </c>
      <c r="O123" s="45">
        <f ca="1">LOOKUP(C123,Planilha2!$A$1:$J$164,Planilha2!$I:$I)</f>
        <v>9.2999999999999999E-2</v>
      </c>
      <c r="P123" s="46">
        <f ca="1">LOOKUP(C123,Planilha2!$A$1:$J$164,Planilha2!$J:$J)</f>
        <v>316553683.56</v>
      </c>
      <c r="T123" s="1"/>
      <c r="U123" s="1"/>
    </row>
    <row r="124" spans="2:21">
      <c r="B124" s="23" t="s">
        <v>134</v>
      </c>
      <c r="C124" s="2"/>
      <c r="D124" s="2"/>
      <c r="E124" s="51"/>
      <c r="F124" s="2"/>
      <c r="G124" s="51"/>
      <c r="H124" s="37"/>
      <c r="I124" s="37"/>
      <c r="J124" s="37"/>
      <c r="K124" s="24"/>
      <c r="L124" s="25"/>
      <c r="M124" s="25"/>
      <c r="N124" s="26"/>
      <c r="O124" s="27"/>
      <c r="P124" s="38"/>
      <c r="T124" s="1"/>
      <c r="U124" s="1"/>
    </row>
    <row r="125" spans="2:21">
      <c r="B125" s="39" t="s">
        <v>334</v>
      </c>
      <c r="C125" s="6" t="s">
        <v>100</v>
      </c>
      <c r="D125" s="7">
        <f>_xll.BC(C125,$Q$6)</f>
        <v>2.83</v>
      </c>
      <c r="E125" s="7">
        <v>4</v>
      </c>
      <c r="F125" s="8">
        <f>(E125/D125)-1</f>
        <v>0.41342756183745588</v>
      </c>
      <c r="G125" s="6" t="s">
        <v>538</v>
      </c>
      <c r="H125" s="40" t="str">
        <f>CONCATENATE(_xll.BC(C125,$Q$7),"%")</f>
        <v>-35,89%</v>
      </c>
      <c r="I125" s="40">
        <f ca="1">LOOKUP(C125,Planilha2!$A$1:$J$164,Planilha2!$C:$C)</f>
        <v>1.9</v>
      </c>
      <c r="J125" s="40">
        <f ca="1">LOOKUP(C125,Planilha2!$A$1:$J$164,Planilha2!$D:$D)</f>
        <v>5.58</v>
      </c>
      <c r="K125" s="41">
        <f ca="1">LOOKUP(C125,Planilha2!$A$1:$J$164,Planilha2!$E:$E)</f>
        <v>31042012.239999998</v>
      </c>
      <c r="L125" s="42">
        <f ca="1">LOOKUP(C125,Planilha2!$A$1:$J$164,Planilha2!$F:$F)</f>
        <v>25.033200000000001</v>
      </c>
      <c r="M125" s="43">
        <f ca="1">LOOKUP(C125,Planilha2!$A$1:$J$164,Planilha2!$G:$G)</f>
        <v>1.0517000000000001</v>
      </c>
      <c r="N125" s="44">
        <f ca="1">LOOKUP(C125,Planilha2!$A$1:$J$164,Planilha2!$H:$H)</f>
        <v>3.6400000000000002E-2</v>
      </c>
      <c r="O125" s="45">
        <f ca="1">LOOKUP(C125,Planilha2!$A$1:$J$164,Planilha2!$I:$I)</f>
        <v>4.2000000000000003E-2</v>
      </c>
      <c r="P125" s="46">
        <f ca="1">LOOKUP(C125,Planilha2!$A$1:$J$164,Planilha2!$J:$J)</f>
        <v>2657204094.0799999</v>
      </c>
      <c r="T125" s="1"/>
      <c r="U125" s="1"/>
    </row>
    <row r="126" spans="2:21">
      <c r="B126" s="29" t="s">
        <v>335</v>
      </c>
      <c r="C126" s="3" t="s">
        <v>336</v>
      </c>
      <c r="D126" s="4">
        <f>_xll.BC(C126,$Q$6)</f>
        <v>11.66</v>
      </c>
      <c r="E126" s="4">
        <v>13</v>
      </c>
      <c r="F126" s="5">
        <f>(E126/D126)-1</f>
        <v>0.11492281303602048</v>
      </c>
      <c r="G126" s="3" t="s">
        <v>538</v>
      </c>
      <c r="H126" s="30" t="str">
        <f>CONCATENATE(_xll.BC(C126,$Q$7),"%")</f>
        <v>-12,99%</v>
      </c>
      <c r="I126" s="30">
        <f ca="1">LOOKUP(C126,Planilha2!$A$1:$J$164,Planilha2!$C:$C)</f>
        <v>3.96</v>
      </c>
      <c r="J126" s="30">
        <f ca="1">LOOKUP(C126,Planilha2!$A$1:$J$164,Planilha2!$D:$D)</f>
        <v>15.09</v>
      </c>
      <c r="K126" s="31">
        <f ca="1">LOOKUP(C126,Planilha2!$A$1:$J$164,Planilha2!$E:$E)</f>
        <v>38096916.759999998</v>
      </c>
      <c r="L126" s="32">
        <f ca="1">LOOKUP(C126,Planilha2!$A$1:$J$164,Planilha2!$F:$F)</f>
        <v>14.9741</v>
      </c>
      <c r="M126" s="33">
        <f ca="1">LOOKUP(C126,Planilha2!$A$1:$J$164,Planilha2!$G:$G)</f>
        <v>1.7822</v>
      </c>
      <c r="N126" s="34">
        <f ca="1">LOOKUP(C126,Planilha2!$A$1:$J$164,Planilha2!$H:$H)</f>
        <v>1.4500000000000001E-2</v>
      </c>
      <c r="O126" s="35">
        <f ca="1">LOOKUP(C126,Planilha2!$A$1:$J$164,Planilha2!$I:$I)</f>
        <v>0.11899999999999999</v>
      </c>
      <c r="P126" s="36">
        <f ca="1">LOOKUP(C126,Planilha2!$A$1:$J$164,Planilha2!$J:$J)</f>
        <v>3991577256.2600002</v>
      </c>
      <c r="T126" s="1"/>
      <c r="U126" s="1"/>
    </row>
    <row r="127" spans="2:21">
      <c r="B127" s="23" t="s">
        <v>337</v>
      </c>
      <c r="C127" s="2"/>
      <c r="D127" s="2"/>
      <c r="E127" s="51"/>
      <c r="F127" s="2"/>
      <c r="G127" s="51"/>
      <c r="H127" s="37"/>
      <c r="I127" s="37"/>
      <c r="J127" s="37"/>
      <c r="K127" s="24"/>
      <c r="L127" s="25"/>
      <c r="M127" s="25"/>
      <c r="N127" s="26"/>
      <c r="O127" s="27"/>
      <c r="P127" s="38"/>
      <c r="T127" s="1"/>
      <c r="U127" s="1"/>
    </row>
    <row r="128" spans="2:21">
      <c r="B128" s="39" t="s">
        <v>338</v>
      </c>
      <c r="C128" s="6" t="s">
        <v>339</v>
      </c>
      <c r="D128" s="7">
        <f>_xll.BC(C128,$Q$6)</f>
        <v>11.07</v>
      </c>
      <c r="E128" s="7">
        <v>14</v>
      </c>
      <c r="F128" s="8">
        <f>(E128/D128)-1</f>
        <v>0.26467931345980134</v>
      </c>
      <c r="G128" s="6" t="s">
        <v>98</v>
      </c>
      <c r="H128" s="40" t="str">
        <f>CONCATENATE(_xll.BC(C128,$Q$7),"%")</f>
        <v>-38,54%</v>
      </c>
      <c r="I128" s="40">
        <f ca="1">LOOKUP(C128,Planilha2!$A$1:$J$164,Planilha2!$C:$C)</f>
        <v>7.93</v>
      </c>
      <c r="J128" s="40">
        <f ca="1">LOOKUP(C128,Planilha2!$A$1:$J$164,Planilha2!$D:$D)</f>
        <v>23.2</v>
      </c>
      <c r="K128" s="41">
        <f ca="1">LOOKUP(C128,Planilha2!$A$1:$J$164,Planilha2!$E:$E)</f>
        <v>13153244.710000001</v>
      </c>
      <c r="L128" s="42">
        <f ca="1">LOOKUP(C128,Planilha2!$A$1:$J$164,Planilha2!$F:$F)</f>
        <v>70.599500000000006</v>
      </c>
      <c r="M128" s="43">
        <f ca="1">LOOKUP(C128,Planilha2!$A$1:$J$164,Planilha2!$G:$G)</f>
        <v>1.0094000000000001</v>
      </c>
      <c r="N128" s="44">
        <f ca="1">LOOKUP(C128,Planilha2!$A$1:$J$164,Planilha2!$H:$H)</f>
        <v>7.9000000000000008E-3</v>
      </c>
      <c r="O128" s="45">
        <f ca="1">LOOKUP(C128,Planilha2!$A$1:$J$164,Planilha2!$I:$I)</f>
        <v>1.43E-2</v>
      </c>
      <c r="P128" s="46">
        <f ca="1">LOOKUP(C128,Planilha2!$A$1:$J$164,Planilha2!$J:$J)</f>
        <v>1309436160.1199999</v>
      </c>
      <c r="T128" s="1"/>
      <c r="U128" s="1"/>
    </row>
    <row r="129" spans="2:21">
      <c r="B129" s="29" t="s">
        <v>341</v>
      </c>
      <c r="C129" s="3" t="s">
        <v>108</v>
      </c>
      <c r="D129" s="4">
        <f>_xll.BC(C129,$Q$6)</f>
        <v>26.44</v>
      </c>
      <c r="E129" s="4">
        <v>31</v>
      </c>
      <c r="F129" s="5">
        <f>(E129/D129)-1</f>
        <v>0.172465960665658</v>
      </c>
      <c r="G129" s="3" t="s">
        <v>538</v>
      </c>
      <c r="H129" s="30" t="str">
        <f>CONCATENATE(_xll.BC(C129,$Q$7),"%")</f>
        <v>-11,29%</v>
      </c>
      <c r="I129" s="30">
        <f ca="1">LOOKUP(C129,Planilha2!$A$1:$J$164,Planilha2!$C:$C)</f>
        <v>17.149999999999999</v>
      </c>
      <c r="J129" s="30">
        <f ca="1">LOOKUP(C129,Planilha2!$A$1:$J$164,Planilha2!$D:$D)</f>
        <v>33.380000000000003</v>
      </c>
      <c r="K129" s="31">
        <f ca="1">LOOKUP(C129,Planilha2!$A$1:$J$164,Planilha2!$E:$E)</f>
        <v>60619231.140000001</v>
      </c>
      <c r="L129" s="32">
        <f ca="1">LOOKUP(C129,Planilha2!$A$1:$J$164,Planilha2!$F:$F)</f>
        <v>63.187100000000001</v>
      </c>
      <c r="M129" s="33">
        <f ca="1">LOOKUP(C129,Planilha2!$A$1:$J$164,Planilha2!$G:$G)</f>
        <v>5.4057000000000004</v>
      </c>
      <c r="N129" s="34">
        <f ca="1">LOOKUP(C129,Planilha2!$A$1:$J$164,Planilha2!$H:$H)</f>
        <v>2.7900000000000001E-2</v>
      </c>
      <c r="O129" s="35">
        <f ca="1">LOOKUP(C129,Planilha2!$A$1:$J$164,Planilha2!$I:$I)</f>
        <v>8.5599999999999996E-2</v>
      </c>
      <c r="P129" s="36">
        <f ca="1">LOOKUP(C129,Planilha2!$A$1:$J$164,Planilha2!$J:$J)</f>
        <v>8375880272.3999996</v>
      </c>
      <c r="T129" s="1"/>
      <c r="U129" s="1"/>
    </row>
    <row r="130" spans="2:21">
      <c r="B130" s="53" t="s">
        <v>342</v>
      </c>
      <c r="C130" s="54" t="s">
        <v>153</v>
      </c>
      <c r="D130" s="55">
        <f>_xll.BC(C130,$Q$6)</f>
        <v>28.7</v>
      </c>
      <c r="E130" s="56">
        <v>31</v>
      </c>
      <c r="F130" s="57">
        <f>(E130/D130)-1</f>
        <v>8.0139372822299659E-2</v>
      </c>
      <c r="G130" s="54" t="s">
        <v>538</v>
      </c>
      <c r="H130" s="58" t="str">
        <f>CONCATENATE(_xll.BC(C130,$Q$7),"%")</f>
        <v>5,96%</v>
      </c>
      <c r="I130" s="58">
        <f ca="1">LOOKUP(C130,Planilha2!$A$1:$J$164,Planilha2!$C:$C)</f>
        <v>14.84</v>
      </c>
      <c r="J130" s="58">
        <f ca="1">LOOKUP(C130,Planilha2!$A$1:$J$164,Planilha2!$D:$D)</f>
        <v>32.72</v>
      </c>
      <c r="K130" s="59">
        <f ca="1">LOOKUP(C130,Planilha2!$A$1:$J$164,Planilha2!$E:$E)</f>
        <v>20444308.140000001</v>
      </c>
      <c r="L130" s="60">
        <f ca="1">LOOKUP(C130,Planilha2!$A$1:$J$164,Planilha2!$F:$F)</f>
        <v>25.789400000000001</v>
      </c>
      <c r="M130" s="61">
        <f ca="1">LOOKUP(C130,Planilha2!$A$1:$J$164,Planilha2!$G:$G)</f>
        <v>5.2747999999999999</v>
      </c>
      <c r="N130" s="62">
        <f ca="1">LOOKUP(C130,Planilha2!$A$1:$J$164,Planilha2!$H:$H)</f>
        <v>8.3999999999999995E-3</v>
      </c>
      <c r="O130" s="63">
        <f ca="1">LOOKUP(C130,Planilha2!$A$1:$J$164,Planilha2!$I:$I)</f>
        <v>0.20449999999999999</v>
      </c>
      <c r="P130" s="64">
        <f ca="1">LOOKUP(C130,Planilha2!$A$1:$J$164,Planilha2!$J:$J)</f>
        <v>3742037933.9000001</v>
      </c>
      <c r="T130" s="1"/>
      <c r="U130" s="1"/>
    </row>
    <row r="131" spans="2:21">
      <c r="B131" s="23" t="s">
        <v>343</v>
      </c>
      <c r="C131" s="2"/>
      <c r="D131" s="2"/>
      <c r="E131" s="51"/>
      <c r="F131" s="2"/>
      <c r="G131" s="51"/>
      <c r="H131" s="37"/>
      <c r="I131" s="37"/>
      <c r="J131" s="37"/>
      <c r="K131" s="24"/>
      <c r="L131" s="25"/>
      <c r="M131" s="25"/>
      <c r="N131" s="26"/>
      <c r="O131" s="27"/>
      <c r="P131" s="38"/>
      <c r="T131" s="1"/>
      <c r="U131" s="1"/>
    </row>
    <row r="132" spans="2:21">
      <c r="B132" s="39" t="s">
        <v>539</v>
      </c>
      <c r="C132" s="6" t="s">
        <v>540</v>
      </c>
      <c r="D132" s="7">
        <f>_xll.BC(C132,$Q$6)</f>
        <v>5.0999999999999996</v>
      </c>
      <c r="E132" s="48" t="s">
        <v>156</v>
      </c>
      <c r="F132" s="8" t="s">
        <v>106</v>
      </c>
      <c r="G132" s="6" t="s">
        <v>98</v>
      </c>
      <c r="H132" s="40" t="str">
        <f>CONCATENATE(_xll.BC(C132,$Q$7),"%")</f>
        <v>-0,2%</v>
      </c>
      <c r="I132" s="40">
        <f ca="1">LOOKUP(C132,Planilha2!$A$1:$J$164,Planilha2!$C:$C)</f>
        <v>23.26</v>
      </c>
      <c r="J132" s="40">
        <f ca="1">LOOKUP(C132,Planilha2!$A$1:$J$164,Planilha2!$D:$D)</f>
        <v>31.35</v>
      </c>
      <c r="K132" s="41">
        <f ca="1">LOOKUP(C132,Planilha2!$A$1:$J$164,Planilha2!$E:$E)</f>
        <v>67918519.670000002</v>
      </c>
      <c r="L132" s="42">
        <f ca="1">LOOKUP(C132,Planilha2!$A$1:$J$164,Planilha2!$F:$F)</f>
        <v>8.1777999999999995</v>
      </c>
      <c r="M132" s="43">
        <f ca="1">LOOKUP(C132,Planilha2!$A$1:$J$164,Planilha2!$G:$G)</f>
        <v>1.8607</v>
      </c>
      <c r="N132" s="44">
        <f ca="1">LOOKUP(C132,Planilha2!$A$1:$J$164,Planilha2!$H:$H)</f>
        <v>8.1100000000000005E-2</v>
      </c>
      <c r="O132" s="45">
        <f ca="1">LOOKUP(C132,Planilha2!$A$1:$J$164,Planilha2!$I:$I)</f>
        <v>0.22750000000000001</v>
      </c>
      <c r="P132" s="46">
        <f ca="1">LOOKUP(C132,Planilha2!$A$1:$J$164,Planilha2!$J:$J)</f>
        <v>9869893685.5499992</v>
      </c>
      <c r="T132" s="1"/>
      <c r="U132" s="1"/>
    </row>
    <row r="133" spans="2:21">
      <c r="B133" s="29" t="s">
        <v>344</v>
      </c>
      <c r="C133" s="3" t="s">
        <v>345</v>
      </c>
      <c r="D133" s="4">
        <f>_xll.BC(C133,$Q$6)</f>
        <v>44.36</v>
      </c>
      <c r="E133" s="47" t="s">
        <v>156</v>
      </c>
      <c r="F133" s="5" t="s">
        <v>106</v>
      </c>
      <c r="G133" s="3" t="s">
        <v>98</v>
      </c>
      <c r="H133" s="30" t="str">
        <f>CONCATENATE(_xll.BC(C133,$Q$7),"%")</f>
        <v>52,14%</v>
      </c>
      <c r="I133" s="30">
        <f ca="1">LOOKUP(C133,Planilha2!$A$1:$J$164,Planilha2!$C:$C)</f>
        <v>18.32</v>
      </c>
      <c r="J133" s="30">
        <f ca="1">LOOKUP(C133,Planilha2!$A$1:$J$164,Planilha2!$D:$D)</f>
        <v>45.99</v>
      </c>
      <c r="K133" s="31">
        <f ca="1">LOOKUP(C133,Planilha2!$A$1:$J$164,Planilha2!$E:$E)</f>
        <v>4446957</v>
      </c>
      <c r="L133" s="32">
        <f ca="1">LOOKUP(C133,Planilha2!$A$1:$J$164,Planilha2!$F:$F)</f>
        <v>28.156600000000001</v>
      </c>
      <c r="M133" s="33">
        <f ca="1">LOOKUP(C133,Planilha2!$A$1:$J$164,Planilha2!$G:$G)</f>
        <v>2.4977999999999998</v>
      </c>
      <c r="N133" s="34">
        <f ca="1">LOOKUP(C133,Planilha2!$A$1:$J$164,Planilha2!$H:$H)</f>
        <v>8.6999999999999994E-3</v>
      </c>
      <c r="O133" s="35">
        <f ca="1">LOOKUP(C133,Planilha2!$A$1:$J$164,Planilha2!$I:$I)</f>
        <v>8.8700000000000001E-2</v>
      </c>
      <c r="P133" s="36">
        <f ca="1">LOOKUP(C133,Planilha2!$A$1:$J$164,Planilha2!$J:$J)</f>
        <v>1189301089.2</v>
      </c>
      <c r="T133" s="1"/>
      <c r="U133" s="1"/>
    </row>
    <row r="134" spans="2:21">
      <c r="B134" s="39" t="s">
        <v>346</v>
      </c>
      <c r="C134" s="6" t="s">
        <v>347</v>
      </c>
      <c r="D134" s="7">
        <f>_xll.BC(C134,$Q$6)</f>
        <v>12.25</v>
      </c>
      <c r="E134" s="7">
        <v>18</v>
      </c>
      <c r="F134" s="8">
        <f>(E134/D134)-1</f>
        <v>0.46938775510204089</v>
      </c>
      <c r="G134" s="6" t="s">
        <v>98</v>
      </c>
      <c r="H134" s="40" t="str">
        <f>CONCATENATE(_xll.BC(C134,$Q$7),"%")</f>
        <v>-57,89%</v>
      </c>
      <c r="I134" s="40">
        <f ca="1">LOOKUP(C134,Planilha2!$A$1:$J$164,Planilha2!$C:$C)</f>
        <v>7.32</v>
      </c>
      <c r="J134" s="40">
        <f ca="1">LOOKUP(C134,Planilha2!$A$1:$J$164,Planilha2!$D:$D)</f>
        <v>44.8</v>
      </c>
      <c r="K134" s="41">
        <f ca="1">LOOKUP(C134,Planilha2!$A$1:$J$164,Planilha2!$E:$E)</f>
        <v>2393842.48</v>
      </c>
      <c r="L134" s="42">
        <f ca="1">LOOKUP(C134,Planilha2!$A$1:$J$164,Planilha2!$F:$F)</f>
        <v>-0.56850000000000001</v>
      </c>
      <c r="M134" s="43">
        <f ca="1">LOOKUP(C134,Planilha2!$A$1:$J$164,Planilha2!$G:$G)</f>
        <v>-2.6650999999999998</v>
      </c>
      <c r="N134" s="44">
        <f ca="1">LOOKUP(C134,Planilha2!$A$1:$J$164,Planilha2!$H:$H)</f>
        <v>0</v>
      </c>
      <c r="O134" s="45">
        <f ca="1">LOOKUP(C134,Planilha2!$A$1:$J$164,Planilha2!$I:$I)</f>
        <v>0</v>
      </c>
      <c r="P134" s="46">
        <f ca="1">LOOKUP(C134,Planilha2!$A$1:$J$164,Planilha2!$J:$J)</f>
        <v>531679498</v>
      </c>
      <c r="T134" s="1"/>
      <c r="U134" s="1"/>
    </row>
    <row r="135" spans="2:21">
      <c r="B135" s="23" t="s">
        <v>348</v>
      </c>
      <c r="C135" s="2"/>
      <c r="D135" s="2"/>
      <c r="E135" s="51"/>
      <c r="F135" s="2"/>
      <c r="G135" s="51"/>
      <c r="H135" s="37"/>
      <c r="I135" s="37"/>
      <c r="J135" s="37"/>
      <c r="K135" s="24"/>
      <c r="L135" s="25"/>
      <c r="M135" s="25"/>
      <c r="N135" s="26"/>
      <c r="O135" s="27"/>
      <c r="P135" s="38"/>
      <c r="T135" s="1"/>
      <c r="U135" s="1"/>
    </row>
    <row r="136" spans="2:21">
      <c r="B136" s="53" t="s">
        <v>349</v>
      </c>
      <c r="C136" s="54" t="s">
        <v>11</v>
      </c>
      <c r="D136" s="55">
        <f>_xll.BC(C136,$Q$6)</f>
        <v>43.24</v>
      </c>
      <c r="E136" s="56">
        <v>50</v>
      </c>
      <c r="F136" s="57">
        <f>(E136/D136)-1</f>
        <v>0.15633672525439413</v>
      </c>
      <c r="G136" s="54" t="s">
        <v>538</v>
      </c>
      <c r="H136" s="58" t="str">
        <f>CONCATENATE(_xll.BC(C136,$Q$7),"%")</f>
        <v>12,96%</v>
      </c>
      <c r="I136" s="58">
        <f ca="1">LOOKUP(C136,Planilha2!$A$1:$J$164,Planilha2!$C:$C)</f>
        <v>23.18</v>
      </c>
      <c r="J136" s="58">
        <f ca="1">LOOKUP(C136,Planilha2!$A$1:$J$164,Planilha2!$D:$D)</f>
        <v>44.57</v>
      </c>
      <c r="K136" s="59">
        <f ca="1">LOOKUP(C136,Planilha2!$A$1:$J$164,Planilha2!$E:$E)</f>
        <v>108305765.48</v>
      </c>
      <c r="L136" s="60">
        <f ca="1">LOOKUP(C136,Planilha2!$A$1:$J$164,Planilha2!$F:$F)</f>
        <v>2669.1358</v>
      </c>
      <c r="M136" s="61">
        <f ca="1">LOOKUP(C136,Planilha2!$A$1:$J$164,Planilha2!$G:$G)</f>
        <v>1.4301999999999999</v>
      </c>
      <c r="N136" s="62">
        <f ca="1">LOOKUP(C136,Planilha2!$A$1:$J$164,Planilha2!$H:$H)</f>
        <v>1.8499999999999999E-2</v>
      </c>
      <c r="O136" s="63">
        <f ca="1">LOOKUP(C136,Planilha2!$A$1:$J$164,Planilha2!$I:$I)</f>
        <v>5.0000000000000001E-4</v>
      </c>
      <c r="P136" s="64">
        <f ca="1">LOOKUP(C136,Planilha2!$A$1:$J$164,Planilha2!$J:$J)</f>
        <v>15048992105.799999</v>
      </c>
      <c r="T136" s="1"/>
      <c r="U136" s="1"/>
    </row>
    <row r="137" spans="2:21">
      <c r="B137" s="29" t="s">
        <v>350</v>
      </c>
      <c r="C137" s="3" t="s">
        <v>351</v>
      </c>
      <c r="D137" s="4">
        <f>_xll.BC(C137,$Q$6)</f>
        <v>18.010000000000002</v>
      </c>
      <c r="E137" s="4">
        <v>22.5</v>
      </c>
      <c r="F137" s="5">
        <f>(E137/D137)-1</f>
        <v>0.249305941143809</v>
      </c>
      <c r="G137" s="3" t="s">
        <v>98</v>
      </c>
      <c r="H137" s="30" t="str">
        <f>CONCATENATE(_xll.BC(C137,$Q$7),"%")</f>
        <v>-10%</v>
      </c>
      <c r="I137" s="30">
        <f ca="1">LOOKUP(C137,Planilha2!$A$1:$J$164,Planilha2!$C:$C)</f>
        <v>10.029999999999999</v>
      </c>
      <c r="J137" s="30">
        <f ca="1">LOOKUP(C137,Planilha2!$A$1:$J$164,Planilha2!$D:$D)</f>
        <v>22.59</v>
      </c>
      <c r="K137" s="31">
        <f ca="1">LOOKUP(C137,Planilha2!$A$1:$J$164,Planilha2!$E:$E)</f>
        <v>3503844.76</v>
      </c>
      <c r="L137" s="32">
        <f ca="1">LOOKUP(C137,Planilha2!$A$1:$J$164,Planilha2!$F:$F)</f>
        <v>8.7720000000000002</v>
      </c>
      <c r="M137" s="33">
        <f ca="1">LOOKUP(C137,Planilha2!$A$1:$J$164,Planilha2!$G:$G)</f>
        <v>0.90800000000000003</v>
      </c>
      <c r="N137" s="34">
        <f ca="1">LOOKUP(C137,Planilha2!$A$1:$J$164,Planilha2!$H:$H)</f>
        <v>4.3299999999999998E-2</v>
      </c>
      <c r="O137" s="35">
        <f ca="1">LOOKUP(C137,Planilha2!$A$1:$J$164,Planilha2!$I:$I)</f>
        <v>0.10349999999999999</v>
      </c>
      <c r="P137" s="36">
        <f ca="1">LOOKUP(C137,Planilha2!$A$1:$J$164,Planilha2!$J:$J)</f>
        <v>1534293501</v>
      </c>
      <c r="T137" s="1"/>
      <c r="U137" s="1"/>
    </row>
    <row r="138" spans="2:21">
      <c r="B138" s="39" t="s">
        <v>352</v>
      </c>
      <c r="C138" s="6" t="s">
        <v>90</v>
      </c>
      <c r="D138" s="7">
        <f>_xll.BC(C138,$Q$6)</f>
        <v>60.26</v>
      </c>
      <c r="E138" s="7">
        <v>70</v>
      </c>
      <c r="F138" s="8">
        <f>(E138/D138)-1</f>
        <v>0.16163292399601725</v>
      </c>
      <c r="G138" s="6" t="s">
        <v>538</v>
      </c>
      <c r="H138" s="40" t="str">
        <f>CONCATENATE(_xll.BC(C138,$Q$7),"%")</f>
        <v>13,06%</v>
      </c>
      <c r="I138" s="40">
        <f ca="1">LOOKUP(C138,Planilha2!$A$1:$J$164,Planilha2!$C:$C)</f>
        <v>32.450000000000003</v>
      </c>
      <c r="J138" s="40">
        <f ca="1">LOOKUP(C138,Planilha2!$A$1:$J$164,Planilha2!$D:$D)</f>
        <v>62.95</v>
      </c>
      <c r="K138" s="41">
        <f ca="1">LOOKUP(C138,Planilha2!$A$1:$J$164,Planilha2!$E:$E)</f>
        <v>1535461343</v>
      </c>
      <c r="L138" s="42">
        <f ca="1">LOOKUP(C138,Planilha2!$A$1:$J$164,Planilha2!$F:$F)</f>
        <v>81.726200000000006</v>
      </c>
      <c r="M138" s="43">
        <f ca="1">LOOKUP(C138,Planilha2!$A$1:$J$164,Planilha2!$G:$G)</f>
        <v>1.7138</v>
      </c>
      <c r="N138" s="44">
        <f ca="1">LOOKUP(C138,Planilha2!$A$1:$J$164,Planilha2!$H:$H)</f>
        <v>2.35E-2</v>
      </c>
      <c r="O138" s="45">
        <f ca="1">LOOKUP(C138,Planilha2!$A$1:$J$164,Planilha2!$I:$I)</f>
        <v>2.1000000000000001E-2</v>
      </c>
      <c r="P138" s="46">
        <f ca="1">LOOKUP(C138,Planilha2!$A$1:$J$164,Planilha2!$J:$J)</f>
        <v>309128424084.88</v>
      </c>
      <c r="T138" s="1"/>
      <c r="U138" s="1"/>
    </row>
    <row r="139" spans="2:21">
      <c r="B139" s="23" t="s">
        <v>42</v>
      </c>
      <c r="C139" s="2"/>
      <c r="D139" s="2"/>
      <c r="E139" s="51"/>
      <c r="F139" s="2"/>
      <c r="G139" s="51"/>
      <c r="H139" s="37"/>
      <c r="I139" s="37"/>
      <c r="J139" s="37"/>
      <c r="K139" s="24"/>
      <c r="L139" s="25"/>
      <c r="M139" s="25"/>
      <c r="N139" s="26"/>
      <c r="O139" s="27"/>
      <c r="P139" s="38"/>
      <c r="T139" s="1"/>
      <c r="U139" s="1"/>
    </row>
    <row r="140" spans="2:21">
      <c r="B140" s="39" t="s">
        <v>353</v>
      </c>
      <c r="C140" s="6" t="s">
        <v>54</v>
      </c>
      <c r="D140" s="7">
        <f>_xll.BC(C140,$Q$6)</f>
        <v>20.87</v>
      </c>
      <c r="E140" s="7">
        <v>25</v>
      </c>
      <c r="F140" s="8">
        <f>(E140/D140)-1</f>
        <v>0.19789171058936272</v>
      </c>
      <c r="G140" s="6" t="s">
        <v>538</v>
      </c>
      <c r="H140" s="40" t="str">
        <f>CONCATENATE(_xll.BC(C140,$Q$7),"%")</f>
        <v>13,49%</v>
      </c>
      <c r="I140" s="40">
        <f ca="1">LOOKUP(C140,Planilha2!$A$1:$J$164,Planilha2!$C:$C)</f>
        <v>11.74</v>
      </c>
      <c r="J140" s="40">
        <f ca="1">LOOKUP(C140,Planilha2!$A$1:$J$164,Planilha2!$D:$D)</f>
        <v>23.42</v>
      </c>
      <c r="K140" s="41">
        <f ca="1">LOOKUP(C140,Planilha2!$A$1:$J$164,Planilha2!$E:$E)</f>
        <v>106496942.86</v>
      </c>
      <c r="L140" s="42">
        <f ca="1">LOOKUP(C140,Planilha2!$A$1:$J$164,Planilha2!$F:$F)</f>
        <v>-10.1228</v>
      </c>
      <c r="M140" s="43">
        <f ca="1">LOOKUP(C140,Planilha2!$A$1:$J$164,Planilha2!$G:$G)</f>
        <v>6.6041999999999996</v>
      </c>
      <c r="N140" s="44">
        <f ca="1">LOOKUP(C140,Planilha2!$A$1:$J$164,Planilha2!$H:$H)</f>
        <v>3.2199999999999999E-2</v>
      </c>
      <c r="O140" s="45">
        <f ca="1">LOOKUP(C140,Planilha2!$A$1:$J$164,Planilha2!$I:$I)</f>
        <v>-0.65239999999999998</v>
      </c>
      <c r="P140" s="46">
        <f ca="1">LOOKUP(C140,Planilha2!$A$1:$J$164,Planilha2!$J:$J)</f>
        <v>22591654688.624001</v>
      </c>
      <c r="T140" s="1"/>
      <c r="U140" s="1"/>
    </row>
    <row r="141" spans="2:21">
      <c r="B141" s="29" t="s">
        <v>354</v>
      </c>
      <c r="C141" s="3" t="s">
        <v>107</v>
      </c>
      <c r="D141" s="4">
        <f>_xll.BC(C141,$Q$6)</f>
        <v>43.09</v>
      </c>
      <c r="E141" s="4">
        <v>49</v>
      </c>
      <c r="F141" s="5">
        <f>(E141/D141)-1</f>
        <v>0.13715479229519612</v>
      </c>
      <c r="G141" s="3" t="s">
        <v>538</v>
      </c>
      <c r="H141" s="30" t="str">
        <f>CONCATENATE(_xll.BC(C141,$Q$7),"%")</f>
        <v>8,59%</v>
      </c>
      <c r="I141" s="30">
        <f ca="1">LOOKUP(C141,Planilha2!$A$1:$J$164,Planilha2!$C:$C)</f>
        <v>22.68</v>
      </c>
      <c r="J141" s="30">
        <f ca="1">LOOKUP(C141,Planilha2!$A$1:$J$164,Planilha2!$D:$D)</f>
        <v>51.2</v>
      </c>
      <c r="K141" s="31">
        <f ca="1">LOOKUP(C141,Planilha2!$A$1:$J$164,Planilha2!$E:$E)</f>
        <v>267687528.19</v>
      </c>
      <c r="L141" s="32">
        <f ca="1">LOOKUP(C141,Planilha2!$A$1:$J$164,Planilha2!$F:$F)</f>
        <v>-3.8746999999999998</v>
      </c>
      <c r="M141" s="33">
        <f ca="1">LOOKUP(C141,Planilha2!$A$1:$J$164,Planilha2!$G:$G)</f>
        <v>12.462899999999999</v>
      </c>
      <c r="N141" s="34">
        <f ca="1">LOOKUP(C141,Planilha2!$A$1:$J$164,Planilha2!$H:$H)</f>
        <v>0</v>
      </c>
      <c r="O141" s="35">
        <f ca="1">LOOKUP(C141,Planilha2!$A$1:$J$164,Planilha2!$I:$I)</f>
        <v>-3.2164999999999999</v>
      </c>
      <c r="P141" s="36">
        <f ca="1">LOOKUP(C141,Planilha2!$A$1:$J$164,Planilha2!$J:$J)</f>
        <v>58137957882.199997</v>
      </c>
      <c r="T141" s="1"/>
      <c r="U141" s="1"/>
    </row>
    <row r="142" spans="2:21">
      <c r="B142" s="23" t="s">
        <v>355</v>
      </c>
      <c r="C142" s="2"/>
      <c r="D142" s="2"/>
      <c r="E142" s="51"/>
      <c r="F142" s="2"/>
      <c r="G142" s="51"/>
      <c r="H142" s="37"/>
      <c r="I142" s="37"/>
      <c r="J142" s="37"/>
      <c r="K142" s="24"/>
      <c r="L142" s="25"/>
      <c r="M142" s="25"/>
      <c r="N142" s="26"/>
      <c r="O142" s="27"/>
      <c r="P142" s="38"/>
      <c r="T142" s="1"/>
      <c r="U142" s="1"/>
    </row>
    <row r="143" spans="2:21">
      <c r="B143" s="39" t="s">
        <v>356</v>
      </c>
      <c r="C143" s="6" t="s">
        <v>66</v>
      </c>
      <c r="D143" s="7">
        <f>_xll.BC(C143,$Q$6)</f>
        <v>21.8</v>
      </c>
      <c r="E143" s="7">
        <v>28</v>
      </c>
      <c r="F143" s="8">
        <f>(E143/D143)-1</f>
        <v>0.28440366972477049</v>
      </c>
      <c r="G143" s="6" t="s">
        <v>538</v>
      </c>
      <c r="H143" s="40" t="str">
        <f>CONCATENATE(_xll.BC(C143,$Q$7),"%")</f>
        <v>-27,77%</v>
      </c>
      <c r="I143" s="40">
        <f ca="1">LOOKUP(C143,Planilha2!$A$1:$J$164,Planilha2!$C:$C)</f>
        <v>10.85</v>
      </c>
      <c r="J143" s="40">
        <f ca="1">LOOKUP(C143,Planilha2!$A$1:$J$164,Planilha2!$D:$D)</f>
        <v>31.24</v>
      </c>
      <c r="K143" s="41">
        <f ca="1">LOOKUP(C143,Planilha2!$A$1:$J$164,Planilha2!$E:$E)</f>
        <v>1329104550.5699999</v>
      </c>
      <c r="L143" s="42">
        <f ca="1">LOOKUP(C143,Planilha2!$A$1:$J$164,Planilha2!$F:$F)</f>
        <v>-8.0878999999999994</v>
      </c>
      <c r="M143" s="43">
        <f ca="1">LOOKUP(C143,Planilha2!$A$1:$J$164,Planilha2!$G:$G)</f>
        <v>1.1573</v>
      </c>
      <c r="N143" s="44">
        <f ca="1">LOOKUP(C143,Planilha2!$A$1:$J$164,Planilha2!$H:$H)</f>
        <v>3.7600000000000001E-2</v>
      </c>
      <c r="O143" s="45">
        <f ca="1">LOOKUP(C143,Planilha2!$A$1:$J$164,Planilha2!$I:$I)</f>
        <v>-0.1431</v>
      </c>
      <c r="P143" s="46">
        <f ca="1">LOOKUP(C143,Planilha2!$A$1:$J$164,Planilha2!$J:$J)</f>
        <v>284363580274</v>
      </c>
      <c r="T143" s="1"/>
      <c r="U143" s="1"/>
    </row>
    <row r="144" spans="2:21">
      <c r="B144" s="29" t="s">
        <v>357</v>
      </c>
      <c r="C144" s="3" t="s">
        <v>142</v>
      </c>
      <c r="D144" s="4">
        <f>_xll.BC(C144,$Q$6)</f>
        <v>11.05</v>
      </c>
      <c r="E144" s="4">
        <v>14.5</v>
      </c>
      <c r="F144" s="5">
        <f>(E144/D144)-1</f>
        <v>0.31221719457013575</v>
      </c>
      <c r="G144" s="3" t="s">
        <v>98</v>
      </c>
      <c r="H144" s="30" t="str">
        <f>CONCATENATE(_xll.BC(C144,$Q$7),"%")</f>
        <v>-21,95%</v>
      </c>
      <c r="I144" s="30">
        <f ca="1">LOOKUP(C144,Planilha2!$A$1:$J$164,Planilha2!$C:$C)</f>
        <v>5.35</v>
      </c>
      <c r="J144" s="30">
        <f ca="1">LOOKUP(C144,Planilha2!$A$1:$J$164,Planilha2!$D:$D)</f>
        <v>16.54</v>
      </c>
      <c r="K144" s="31">
        <f ca="1">LOOKUP(C144,Planilha2!$A$1:$J$164,Planilha2!$E:$E)</f>
        <v>17389822.379999999</v>
      </c>
      <c r="L144" s="32">
        <f ca="1">LOOKUP(C144,Planilha2!$A$1:$J$164,Planilha2!$F:$F)</f>
        <v>12.0221</v>
      </c>
      <c r="M144" s="33">
        <f ca="1">LOOKUP(C144,Planilha2!$A$1:$J$164,Planilha2!$G:$G)</f>
        <v>0.92910000000000004</v>
      </c>
      <c r="N144" s="34">
        <f ca="1">LOOKUP(C144,Planilha2!$A$1:$J$164,Planilha2!$H:$H)</f>
        <v>0.10340000000000001</v>
      </c>
      <c r="O144" s="35">
        <f ca="1">LOOKUP(C144,Planilha2!$A$1:$J$164,Planilha2!$I:$I)</f>
        <v>7.7299999999999994E-2</v>
      </c>
      <c r="P144" s="36">
        <f ca="1">LOOKUP(C144,Planilha2!$A$1:$J$164,Planilha2!$J:$J)</f>
        <v>2900817689.9000001</v>
      </c>
      <c r="T144" s="1"/>
      <c r="U144" s="1"/>
    </row>
    <row r="145" spans="2:21">
      <c r="B145" s="23" t="s">
        <v>358</v>
      </c>
      <c r="C145" s="2"/>
      <c r="D145" s="2"/>
      <c r="E145" s="51"/>
      <c r="F145" s="2"/>
      <c r="G145" s="51"/>
      <c r="H145" s="37"/>
      <c r="I145" s="37"/>
      <c r="J145" s="37"/>
      <c r="K145" s="24"/>
      <c r="L145" s="25"/>
      <c r="M145" s="25"/>
      <c r="N145" s="26"/>
      <c r="O145" s="27"/>
      <c r="P145" s="38"/>
      <c r="T145" s="1"/>
      <c r="U145" s="1"/>
    </row>
    <row r="146" spans="2:21">
      <c r="B146" s="82" t="s">
        <v>359</v>
      </c>
      <c r="C146" s="83" t="s">
        <v>15</v>
      </c>
      <c r="D146" s="84">
        <f>_xll.BC(C146,$Q$6)</f>
        <v>23.3</v>
      </c>
      <c r="E146" s="85">
        <v>30</v>
      </c>
      <c r="F146" s="86">
        <f>(E146/D146)-1</f>
        <v>0.28755364806866957</v>
      </c>
      <c r="G146" s="83" t="s">
        <v>538</v>
      </c>
      <c r="H146" s="87" t="str">
        <f>CONCATENATE(_xll.BC(C146,$Q$7),"%")</f>
        <v>-21,94%</v>
      </c>
      <c r="I146" s="87">
        <f ca="1">LOOKUP(C146,Planilha2!$A$1:$J$164,Planilha2!$C:$C)</f>
        <v>10</v>
      </c>
      <c r="J146" s="87">
        <f ca="1">LOOKUP(C146,Planilha2!$A$1:$J$164,Planilha2!$D:$D)</f>
        <v>39</v>
      </c>
      <c r="K146" s="88">
        <f ca="1">LOOKUP(C146,Planilha2!$A$1:$J$164,Planilha2!$E:$E)</f>
        <v>65916865</v>
      </c>
      <c r="L146" s="89">
        <f ca="1">LOOKUP(C146,Planilha2!$A$1:$J$164,Planilha2!$F:$F)</f>
        <v>-2.2324999999999999</v>
      </c>
      <c r="M146" s="90">
        <f ca="1">LOOKUP(C146,Planilha2!$A$1:$J$164,Planilha2!$G:$G)</f>
        <v>-6.4691000000000001</v>
      </c>
      <c r="N146" s="91">
        <f ca="1">LOOKUP(C146,Planilha2!$A$1:$J$164,Planilha2!$H:$H)</f>
        <v>3.5999999999999997E-2</v>
      </c>
      <c r="O146" s="92">
        <f ca="1">LOOKUP(C146,Planilha2!$A$1:$J$164,Planilha2!$I:$I)</f>
        <v>0</v>
      </c>
      <c r="P146" s="93">
        <f ca="1">LOOKUP(C146,Planilha2!$A$1:$J$164,Planilha2!$J:$J)</f>
        <v>18546612551.5</v>
      </c>
      <c r="T146" s="1"/>
      <c r="U146" s="1"/>
    </row>
    <row r="147" spans="2:21">
      <c r="B147" s="29" t="s">
        <v>541</v>
      </c>
      <c r="C147" s="3" t="s">
        <v>114</v>
      </c>
      <c r="D147" s="4">
        <f>_xll.BC(C147,$Q$6)</f>
        <v>26.94</v>
      </c>
      <c r="E147" s="4">
        <v>32.5</v>
      </c>
      <c r="F147" s="5">
        <f>(E147/D147)-1</f>
        <v>0.20638455827765401</v>
      </c>
      <c r="G147" s="3" t="s">
        <v>98</v>
      </c>
      <c r="H147" s="30" t="str">
        <f>CONCATENATE(_xll.BC(C147,$Q$7),"%")</f>
        <v>-23,16%</v>
      </c>
      <c r="I147" s="30">
        <f ca="1">LOOKUP(C147,Planilha2!$A$1:$J$164,Planilha2!$C:$C)</f>
        <v>10.11</v>
      </c>
      <c r="J147" s="30">
        <f ca="1">LOOKUP(C147,Planilha2!$A$1:$J$164,Planilha2!$D:$D)</f>
        <v>27.72</v>
      </c>
      <c r="K147" s="31">
        <f ca="1">LOOKUP(C147,Planilha2!$A$1:$J$164,Planilha2!$E:$E)</f>
        <v>128185787.52</v>
      </c>
      <c r="L147" s="32">
        <f ca="1">LOOKUP(C147,Planilha2!$A$1:$J$164,Planilha2!$F:$F)</f>
        <v>62.661099999999998</v>
      </c>
      <c r="M147" s="33">
        <f ca="1">LOOKUP(C147,Planilha2!$A$1:$J$164,Planilha2!$G:$G)</f>
        <v>2.1713</v>
      </c>
      <c r="N147" s="34">
        <f ca="1">LOOKUP(C147,Planilha2!$A$1:$J$164,Planilha2!$H:$H)</f>
        <v>2.3199999999999998E-2</v>
      </c>
      <c r="O147" s="35">
        <f ca="1">LOOKUP(C147,Planilha2!$A$1:$J$164,Planilha2!$I:$I)</f>
        <v>3.4599999999999999E-2</v>
      </c>
      <c r="P147" s="36">
        <f ca="1">LOOKUP(C147,Planilha2!$A$1:$J$164,Planilha2!$J:$J)</f>
        <v>20631104746.560001</v>
      </c>
      <c r="T147" s="1"/>
      <c r="U147" s="1"/>
    </row>
    <row r="148" spans="2:21">
      <c r="B148" s="23" t="s">
        <v>360</v>
      </c>
      <c r="C148" s="2"/>
      <c r="D148" s="2"/>
      <c r="E148" s="51"/>
      <c r="F148" s="51"/>
      <c r="G148" s="51"/>
      <c r="H148" s="37"/>
      <c r="I148" s="37"/>
      <c r="J148" s="37"/>
      <c r="K148" s="24"/>
      <c r="L148" s="25"/>
      <c r="M148" s="25"/>
      <c r="N148" s="26"/>
      <c r="O148" s="27"/>
      <c r="P148" s="38"/>
      <c r="T148" s="1"/>
      <c r="U148" s="1"/>
    </row>
    <row r="149" spans="2:21">
      <c r="B149" s="82" t="s">
        <v>361</v>
      </c>
      <c r="C149" s="83" t="s">
        <v>362</v>
      </c>
      <c r="D149" s="84">
        <f>_xll.BC(C149,$Q$6)</f>
        <v>64.92</v>
      </c>
      <c r="E149" s="85">
        <v>80</v>
      </c>
      <c r="F149" s="86">
        <f>(E149/D149)-1</f>
        <v>0.23228589032655567</v>
      </c>
      <c r="G149" s="83" t="s">
        <v>98</v>
      </c>
      <c r="H149" s="87" t="str">
        <f>CONCATENATE(_xll.BC(C149,$Q$7),"%")</f>
        <v>1,83%</v>
      </c>
      <c r="I149" s="87">
        <f ca="1">LOOKUP(C149,Planilha2!$A$1:$J$164,Planilha2!$C:$C)</f>
        <v>28.31</v>
      </c>
      <c r="J149" s="87">
        <f ca="1">LOOKUP(C149,Planilha2!$A$1:$J$164,Planilha2!$D:$D)</f>
        <v>69.08</v>
      </c>
      <c r="K149" s="88">
        <f ca="1">LOOKUP(C149,Planilha2!$A$1:$J$164,Planilha2!$E:$E)</f>
        <v>116974370.29000001</v>
      </c>
      <c r="L149" s="89">
        <f ca="1">LOOKUP(C149,Planilha2!$A$1:$J$164,Planilha2!$F:$F)</f>
        <v>59.740200000000002</v>
      </c>
      <c r="M149" s="90">
        <f ca="1">LOOKUP(C149,Planilha2!$A$1:$J$164,Planilha2!$G:$G)</f>
        <v>6.524</v>
      </c>
      <c r="N149" s="91">
        <f ca="1">LOOKUP(C149,Planilha2!$A$1:$J$164,Planilha2!$H:$H)</f>
        <v>2.7000000000000001E-3</v>
      </c>
      <c r="O149" s="92">
        <f ca="1">LOOKUP(C149,Planilha2!$A$1:$J$164,Planilha2!$I:$I)</f>
        <v>0.10920000000000001</v>
      </c>
      <c r="P149" s="93">
        <f ca="1">LOOKUP(C149,Planilha2!$A$1:$J$164,Planilha2!$J:$J)</f>
        <v>48450081194.5</v>
      </c>
      <c r="T149" s="1"/>
      <c r="U149" s="1"/>
    </row>
    <row r="150" spans="2:21">
      <c r="B150" s="29" t="s">
        <v>363</v>
      </c>
      <c r="C150" s="3" t="s">
        <v>146</v>
      </c>
      <c r="D150" s="4">
        <f>_xll.BC(C150,$Q$6)</f>
        <v>68.66</v>
      </c>
      <c r="E150" s="4">
        <v>75</v>
      </c>
      <c r="F150" s="5">
        <f>(E150/D150)-1</f>
        <v>9.2339062044858755E-2</v>
      </c>
      <c r="G150" s="3" t="s">
        <v>98</v>
      </c>
      <c r="H150" s="30" t="str">
        <f>CONCATENATE(_xll.BC(C150,$Q$7),"%")</f>
        <v>0,95%</v>
      </c>
      <c r="I150" s="30">
        <f ca="1">LOOKUP(C150,Planilha2!$A$1:$J$164,Planilha2!$C:$C)</f>
        <v>29.38</v>
      </c>
      <c r="J150" s="30">
        <f ca="1">LOOKUP(C150,Planilha2!$A$1:$J$164,Planilha2!$D:$D)</f>
        <v>76.209999999999994</v>
      </c>
      <c r="K150" s="31">
        <f ca="1">LOOKUP(C150,Planilha2!$A$1:$J$164,Planilha2!$E:$E)</f>
        <v>182640150.94999999</v>
      </c>
      <c r="L150" s="32">
        <f ca="1">LOOKUP(C150,Planilha2!$A$1:$J$164,Planilha2!$F:$F)</f>
        <v>86.104799999999997</v>
      </c>
      <c r="M150" s="33">
        <f ca="1">LOOKUP(C150,Planilha2!$A$1:$J$164,Planilha2!$G:$G)</f>
        <v>6.3342000000000001</v>
      </c>
      <c r="N150" s="34">
        <f ca="1">LOOKUP(C150,Planilha2!$A$1:$J$164,Planilha2!$H:$H)</f>
        <v>2.3999999999999998E-3</v>
      </c>
      <c r="O150" s="35">
        <f ca="1">LOOKUP(C150,Planilha2!$A$1:$J$164,Planilha2!$I:$I)</f>
        <v>7.3599999999999999E-2</v>
      </c>
      <c r="P150" s="36">
        <f ca="1">LOOKUP(C150,Planilha2!$A$1:$J$164,Planilha2!$J:$J)</f>
        <v>41428409019.160004</v>
      </c>
      <c r="T150" s="1"/>
      <c r="U150" s="1"/>
    </row>
    <row r="151" spans="2:21">
      <c r="B151" s="39" t="s">
        <v>364</v>
      </c>
      <c r="C151" s="6" t="s">
        <v>365</v>
      </c>
      <c r="D151" s="7">
        <f>_xll.BC(C151,$Q$6)</f>
        <v>13.5</v>
      </c>
      <c r="E151" s="7">
        <v>18</v>
      </c>
      <c r="F151" s="8">
        <f>(E151/D151)-1</f>
        <v>0.33333333333333326</v>
      </c>
      <c r="G151" s="6" t="s">
        <v>98</v>
      </c>
      <c r="H151" s="40" t="str">
        <f>CONCATENATE(_xll.BC(C151,$Q$7),"%")</f>
        <v>-19,12%</v>
      </c>
      <c r="I151" s="40">
        <f ca="1">LOOKUP(C151,Planilha2!$A$1:$J$164,Planilha2!$C:$C)</f>
        <v>11.74</v>
      </c>
      <c r="J151" s="40">
        <f ca="1">LOOKUP(C151,Planilha2!$A$1:$J$164,Planilha2!$D:$D)</f>
        <v>18.260000000000002</v>
      </c>
      <c r="K151" s="41">
        <f ca="1">LOOKUP(C151,Planilha2!$A$1:$J$164,Planilha2!$E:$E)</f>
        <v>31772742.190000001</v>
      </c>
      <c r="L151" s="42">
        <f ca="1">LOOKUP(C151,Planilha2!$A$1:$J$164,Planilha2!$F:$F)</f>
        <v>22.736499999999999</v>
      </c>
      <c r="M151" s="43">
        <f ca="1">LOOKUP(C151,Planilha2!$A$1:$J$164,Planilha2!$G:$G)</f>
        <v>5.8596000000000004</v>
      </c>
      <c r="N151" s="44">
        <f ca="1">LOOKUP(C151,Planilha2!$A$1:$J$164,Planilha2!$H:$H)</f>
        <v>2.3199999999999998E-2</v>
      </c>
      <c r="O151" s="45">
        <f ca="1">LOOKUP(C151,Planilha2!$A$1:$J$164,Planilha2!$I:$I)</f>
        <v>0.25769999999999998</v>
      </c>
      <c r="P151" s="46">
        <f ca="1">LOOKUP(C151,Planilha2!$A$1:$J$164,Planilha2!$J:$J)</f>
        <v>7159965057</v>
      </c>
      <c r="T151" s="1"/>
      <c r="U151" s="1"/>
    </row>
    <row r="152" spans="2:21">
      <c r="B152" s="82" t="s">
        <v>366</v>
      </c>
      <c r="C152" s="83" t="s">
        <v>68</v>
      </c>
      <c r="D152" s="84">
        <f>_xll.BC(C152,$Q$6)</f>
        <v>27.78</v>
      </c>
      <c r="E152" s="84">
        <v>36</v>
      </c>
      <c r="F152" s="86">
        <f>(E152/D152)-1</f>
        <v>0.29589632829373635</v>
      </c>
      <c r="G152" s="94" t="s">
        <v>98</v>
      </c>
      <c r="H152" s="87" t="str">
        <f>CONCATENATE(_xll.BC(C152,$Q$7),"%")</f>
        <v>-25,11%</v>
      </c>
      <c r="I152" s="87">
        <f ca="1">LOOKUP(C152,Planilha2!$A$1:$J$164,Planilha2!$C:$C)</f>
        <v>17.100000000000001</v>
      </c>
      <c r="J152" s="87">
        <f ca="1">LOOKUP(C152,Planilha2!$A$1:$J$164,Planilha2!$D:$D)</f>
        <v>45.13</v>
      </c>
      <c r="K152" s="88">
        <f ca="1">LOOKUP(C152,Planilha2!$A$1:$J$164,Planilha2!$E:$E)</f>
        <v>133676628.56999999</v>
      </c>
      <c r="L152" s="89">
        <f ca="1">LOOKUP(C152,Planilha2!$A$1:$J$164,Planilha2!$F:$F)</f>
        <v>21.556100000000001</v>
      </c>
      <c r="M152" s="90">
        <f ca="1">LOOKUP(C152,Planilha2!$A$1:$J$164,Planilha2!$G:$G)</f>
        <v>5.2481</v>
      </c>
      <c r="N152" s="91">
        <f ca="1">LOOKUP(C152,Planilha2!$A$1:$J$164,Planilha2!$H:$H)</f>
        <v>0.1249</v>
      </c>
      <c r="O152" s="92">
        <f ca="1">LOOKUP(C152,Planilha2!$A$1:$J$164,Planilha2!$I:$I)</f>
        <v>0.24349999999999999</v>
      </c>
      <c r="P152" s="93">
        <f ca="1">LOOKUP(C152,Planilha2!$A$1:$J$164,Planilha2!$J:$J)</f>
        <v>7901536722.3900003</v>
      </c>
      <c r="T152" s="1"/>
      <c r="U152" s="1"/>
    </row>
    <row r="153" spans="2:21">
      <c r="B153" s="23" t="s">
        <v>367</v>
      </c>
      <c r="C153" s="2"/>
      <c r="D153" s="2"/>
      <c r="E153" s="51"/>
      <c r="F153" s="51"/>
      <c r="G153" s="51"/>
      <c r="H153" s="37"/>
      <c r="I153" s="37"/>
      <c r="J153" s="37"/>
      <c r="K153" s="24"/>
      <c r="L153" s="25"/>
      <c r="M153" s="25"/>
      <c r="N153" s="26"/>
      <c r="O153" s="27"/>
      <c r="P153" s="38"/>
      <c r="T153" s="1"/>
      <c r="U153" s="1"/>
    </row>
    <row r="154" spans="2:21">
      <c r="B154" s="39" t="s">
        <v>368</v>
      </c>
      <c r="C154" s="6" t="s">
        <v>80</v>
      </c>
      <c r="D154" s="7">
        <f>_xll.BC(C154,$Q$6)</f>
        <v>14.16</v>
      </c>
      <c r="E154" s="7">
        <v>20</v>
      </c>
      <c r="F154" s="8">
        <f>(E154/D154)-1</f>
        <v>0.41242937853107353</v>
      </c>
      <c r="G154" s="6" t="s">
        <v>98</v>
      </c>
      <c r="H154" s="40" t="str">
        <f>CONCATENATE(_xll.BC(C154,$Q$7),"%")</f>
        <v>-63,73%</v>
      </c>
      <c r="I154" s="40">
        <f ca="1">LOOKUP(C154,Planilha2!$A$1:$J$164,Planilha2!$C:$C)</f>
        <v>8.35</v>
      </c>
      <c r="J154" s="40">
        <f ca="1">LOOKUP(C154,Planilha2!$A$1:$J$164,Planilha2!$D:$D)</f>
        <v>41.01</v>
      </c>
      <c r="K154" s="41">
        <f ca="1">LOOKUP(C154,Planilha2!$A$1:$J$164,Planilha2!$E:$E)</f>
        <v>29995822.190000001</v>
      </c>
      <c r="L154" s="42">
        <f ca="1">LOOKUP(C154,Planilha2!$A$1:$J$164,Planilha2!$F:$F)</f>
        <v>3.8414999999999999</v>
      </c>
      <c r="M154" s="43">
        <f ca="1">LOOKUP(C154,Planilha2!$A$1:$J$164,Planilha2!$G:$G)</f>
        <v>1.4759</v>
      </c>
      <c r="N154" s="44">
        <f ca="1">LOOKUP(C154,Planilha2!$A$1:$J$164,Planilha2!$H:$H)</f>
        <v>1.7999999999999999E-2</v>
      </c>
      <c r="O154" s="45">
        <f ca="1">LOOKUP(C154,Planilha2!$A$1:$J$164,Planilha2!$I:$I)</f>
        <v>0.38419999999999999</v>
      </c>
      <c r="P154" s="46">
        <f ca="1">LOOKUP(C154,Planilha2!$A$1:$J$164,Planilha2!$J:$J)</f>
        <v>1862384295</v>
      </c>
      <c r="T154" s="1"/>
      <c r="U154" s="1"/>
    </row>
    <row r="155" spans="2:21">
      <c r="B155" s="23" t="s">
        <v>369</v>
      </c>
      <c r="C155" s="2"/>
      <c r="D155" s="2"/>
      <c r="E155" s="51"/>
      <c r="F155" s="2"/>
      <c r="G155" s="51"/>
      <c r="H155" s="37"/>
      <c r="I155" s="37"/>
      <c r="J155" s="37"/>
      <c r="K155" s="24"/>
      <c r="L155" s="25"/>
      <c r="M155" s="25"/>
      <c r="N155" s="26"/>
      <c r="O155" s="27"/>
      <c r="P155" s="38"/>
      <c r="T155" s="1"/>
      <c r="U155" s="1"/>
    </row>
    <row r="156" spans="2:21">
      <c r="B156" s="29" t="s">
        <v>370</v>
      </c>
      <c r="C156" s="3" t="s">
        <v>371</v>
      </c>
      <c r="D156" s="4">
        <f>_xll.BC(C156,$Q$6)</f>
        <v>54.25</v>
      </c>
      <c r="E156" s="4">
        <v>72</v>
      </c>
      <c r="F156" s="5">
        <f>(E156/D156)-1</f>
        <v>0.32718894009216593</v>
      </c>
      <c r="G156" s="3" t="s">
        <v>538</v>
      </c>
      <c r="H156" s="30" t="str">
        <f>CONCATENATE(_xll.BC(C156,$Q$7),"%")</f>
        <v>-17,8%</v>
      </c>
      <c r="I156" s="30">
        <f ca="1">LOOKUP(C156,Planilha2!$A$1:$J$164,Planilha2!$C:$C)</f>
        <v>31.57</v>
      </c>
      <c r="J156" s="30">
        <f ca="1">LOOKUP(C156,Planilha2!$A$1:$J$164,Planilha2!$D:$D)</f>
        <v>71.959999999999994</v>
      </c>
      <c r="K156" s="31">
        <f ca="1">LOOKUP(C156,Planilha2!$A$1:$J$164,Planilha2!$E:$E)</f>
        <v>47064706.57</v>
      </c>
      <c r="L156" s="32">
        <f ca="1">LOOKUP(C156,Planilha2!$A$1:$J$164,Planilha2!$F:$F)</f>
        <v>9.0728000000000009</v>
      </c>
      <c r="M156" s="33">
        <f ca="1">LOOKUP(C156,Planilha2!$A$1:$J$164,Planilha2!$G:$G)</f>
        <v>0.98399999999999999</v>
      </c>
      <c r="N156" s="34">
        <f ca="1">LOOKUP(C156,Planilha2!$A$1:$J$164,Planilha2!$H:$H)</f>
        <v>2.06E-2</v>
      </c>
      <c r="O156" s="35">
        <f ca="1">LOOKUP(C156,Planilha2!$A$1:$J$164,Planilha2!$I:$I)</f>
        <v>0.1084</v>
      </c>
      <c r="P156" s="36">
        <f ca="1">LOOKUP(C156,Planilha2!$A$1:$J$164,Planilha2!$J:$J)</f>
        <v>6856875747.75</v>
      </c>
      <c r="T156" s="1"/>
      <c r="U156" s="1"/>
    </row>
    <row r="157" spans="2:21">
      <c r="B157" s="53" t="s">
        <v>372</v>
      </c>
      <c r="C157" s="54" t="s">
        <v>78</v>
      </c>
      <c r="D157" s="55">
        <f>_xll.BC(C157,$Q$6)</f>
        <v>60.14</v>
      </c>
      <c r="E157" s="56">
        <v>79</v>
      </c>
      <c r="F157" s="57">
        <f>(E157/D157)-1</f>
        <v>0.31360159627535755</v>
      </c>
      <c r="G157" s="54" t="s">
        <v>538</v>
      </c>
      <c r="H157" s="58" t="str">
        <f>CONCATENATE(_xll.BC(C157,$Q$7),"%")</f>
        <v>2,66%</v>
      </c>
      <c r="I157" s="58">
        <f ca="1">LOOKUP(C157,Planilha2!$A$1:$J$164,Planilha2!$C:$C)</f>
        <v>27.58</v>
      </c>
      <c r="J157" s="58">
        <f ca="1">LOOKUP(C157,Planilha2!$A$1:$J$164,Planilha2!$D:$D)</f>
        <v>64.91</v>
      </c>
      <c r="K157" s="59">
        <f ca="1">LOOKUP(C157,Planilha2!$A$1:$J$164,Planilha2!$E:$E)</f>
        <v>215502994.75999999</v>
      </c>
      <c r="L157" s="60">
        <f ca="1">LOOKUP(C157,Planilha2!$A$1:$J$164,Planilha2!$F:$F)</f>
        <v>19.932500000000001</v>
      </c>
      <c r="M157" s="61">
        <f ca="1">LOOKUP(C157,Planilha2!$A$1:$J$164,Planilha2!$G:$G)</f>
        <v>1.9595</v>
      </c>
      <c r="N157" s="62">
        <f ca="1">LOOKUP(C157,Planilha2!$A$1:$J$164,Planilha2!$H:$H)</f>
        <v>2.29E-2</v>
      </c>
      <c r="O157" s="63">
        <f ca="1">LOOKUP(C157,Planilha2!$A$1:$J$164,Planilha2!$I:$I)</f>
        <v>9.8299999999999998E-2</v>
      </c>
      <c r="P157" s="64">
        <f ca="1">LOOKUP(C157,Planilha2!$A$1:$J$164,Planilha2!$J:$J)</f>
        <v>41106283521.660004</v>
      </c>
      <c r="T157" s="1"/>
      <c r="U157" s="1"/>
    </row>
    <row r="158" spans="2:21">
      <c r="B158" s="29" t="s">
        <v>373</v>
      </c>
      <c r="C158" s="3" t="s">
        <v>374</v>
      </c>
      <c r="D158" s="4">
        <f>_xll.BC(C158,$Q$6)</f>
        <v>30.57</v>
      </c>
      <c r="E158" s="4">
        <v>39</v>
      </c>
      <c r="F158" s="5">
        <f>(E158/D158)-1</f>
        <v>0.27576054955839058</v>
      </c>
      <c r="G158" s="3" t="s">
        <v>538</v>
      </c>
      <c r="H158" s="30" t="str">
        <f>CONCATENATE(_xll.BC(C158,$Q$7),"%")</f>
        <v>-7,1%</v>
      </c>
      <c r="I158" s="30">
        <f ca="1">LOOKUP(C158,Planilha2!$A$1:$J$164,Planilha2!$C:$C)</f>
        <v>19.23</v>
      </c>
      <c r="J158" s="30">
        <f ca="1">LOOKUP(C158,Planilha2!$A$1:$J$164,Planilha2!$D:$D)</f>
        <v>36.729999999999997</v>
      </c>
      <c r="K158" s="31">
        <f ca="1">LOOKUP(C158,Planilha2!$A$1:$J$164,Planilha2!$E:$E)</f>
        <v>72582377.379999995</v>
      </c>
      <c r="L158" s="32">
        <f ca="1">LOOKUP(C158,Planilha2!$A$1:$J$164,Planilha2!$F:$F)</f>
        <v>8.2903000000000002</v>
      </c>
      <c r="M158" s="33">
        <f ca="1">LOOKUP(C158,Planilha2!$A$1:$J$164,Planilha2!$G:$G)</f>
        <v>1.4420999999999999</v>
      </c>
      <c r="N158" s="34">
        <f ca="1">LOOKUP(C158,Planilha2!$A$1:$J$164,Planilha2!$H:$H)</f>
        <v>3.3500000000000002E-2</v>
      </c>
      <c r="O158" s="35">
        <f ca="1">LOOKUP(C158,Planilha2!$A$1:$J$164,Planilha2!$I:$I)</f>
        <v>0.17399999999999999</v>
      </c>
      <c r="P158" s="36">
        <f ca="1">LOOKUP(C158,Planilha2!$A$1:$J$164,Planilha2!$J:$J)</f>
        <v>9272757064.5839996</v>
      </c>
      <c r="T158" s="1"/>
      <c r="U158" s="1"/>
    </row>
    <row r="159" spans="2:21">
      <c r="B159" s="23" t="s">
        <v>375</v>
      </c>
      <c r="C159" s="2"/>
      <c r="D159" s="2"/>
      <c r="E159" s="51"/>
      <c r="F159" s="2"/>
      <c r="G159" s="51"/>
      <c r="H159" s="37"/>
      <c r="I159" s="37"/>
      <c r="J159" s="37"/>
      <c r="K159" s="24"/>
      <c r="L159" s="25"/>
      <c r="M159" s="25"/>
      <c r="N159" s="26"/>
      <c r="O159" s="27"/>
      <c r="P159" s="38"/>
      <c r="T159" s="1"/>
      <c r="U159" s="1"/>
    </row>
    <row r="160" spans="2:21">
      <c r="B160" s="29" t="s">
        <v>376</v>
      </c>
      <c r="C160" s="3" t="s">
        <v>9</v>
      </c>
      <c r="D160" s="4">
        <f>_xll.BC(C160,$Q$6)</f>
        <v>28.27</v>
      </c>
      <c r="E160" s="4">
        <v>35</v>
      </c>
      <c r="F160" s="5">
        <f>(E160/D160)-1</f>
        <v>0.23806154934559598</v>
      </c>
      <c r="G160" s="3" t="s">
        <v>538</v>
      </c>
      <c r="H160" s="30" t="str">
        <f>CONCATENATE(_xll.BC(C160,$Q$7),"%")</f>
        <v>-18,51%</v>
      </c>
      <c r="I160" s="30">
        <f ca="1">LOOKUP(C160,Planilha2!$A$1:$J$164,Planilha2!$C:$C)</f>
        <v>22.04</v>
      </c>
      <c r="J160" s="30">
        <f ca="1">LOOKUP(C160,Planilha2!$A$1:$J$164,Planilha2!$D:$D)</f>
        <v>35.86</v>
      </c>
      <c r="K160" s="31">
        <f ca="1">LOOKUP(C160,Planilha2!$A$1:$J$164,Planilha2!$E:$E)</f>
        <v>117942352.29000001</v>
      </c>
      <c r="L160" s="32">
        <f ca="1">LOOKUP(C160,Planilha2!$A$1:$J$164,Planilha2!$F:$F)</f>
        <v>8.8110999999999997</v>
      </c>
      <c r="M160" s="33">
        <f ca="1">LOOKUP(C160,Planilha2!$A$1:$J$164,Planilha2!$G:$G)</f>
        <v>10.551600000000001</v>
      </c>
      <c r="N160" s="34">
        <f ca="1">LOOKUP(C160,Planilha2!$A$1:$J$164,Planilha2!$H:$H)</f>
        <v>0.1472</v>
      </c>
      <c r="O160" s="35">
        <f ca="1">LOOKUP(C160,Planilha2!$A$1:$J$164,Planilha2!$I:$I)</f>
        <v>1.1975</v>
      </c>
      <c r="P160" s="36">
        <f ca="1">LOOKUP(C160,Planilha2!$A$1:$J$164,Planilha2!$J:$J)</f>
        <v>56444862431.870003</v>
      </c>
      <c r="T160" s="1"/>
      <c r="U160" s="1"/>
    </row>
    <row r="161" spans="2:21">
      <c r="B161" s="39" t="s">
        <v>377</v>
      </c>
      <c r="C161" s="6" t="s">
        <v>140</v>
      </c>
      <c r="D161" s="7">
        <f>_xll.BC(C161,$Q$6)</f>
        <v>7.7</v>
      </c>
      <c r="E161" s="7">
        <v>12</v>
      </c>
      <c r="F161" s="8">
        <f>(E161/D161)-1</f>
        <v>0.55844155844155852</v>
      </c>
      <c r="G161" s="6" t="s">
        <v>98</v>
      </c>
      <c r="H161" s="40" t="str">
        <f>CONCATENATE(_xll.BC(C161,$Q$7),"%")</f>
        <v>-78,61%</v>
      </c>
      <c r="I161" s="40">
        <f ca="1">LOOKUP(C161,Planilha2!$A$1:$J$164,Planilha2!$C:$C)</f>
        <v>5.94</v>
      </c>
      <c r="J161" s="40">
        <f ca="1">LOOKUP(C161,Planilha2!$A$1:$J$164,Planilha2!$D:$D)</f>
        <v>41.66</v>
      </c>
      <c r="K161" s="41">
        <f ca="1">LOOKUP(C161,Planilha2!$A$1:$J$164,Planilha2!$E:$E)</f>
        <v>347483069.19</v>
      </c>
      <c r="L161" s="42">
        <f ca="1">LOOKUP(C161,Planilha2!$A$1:$J$164,Planilha2!$F:$F)</f>
        <v>8.1401000000000003</v>
      </c>
      <c r="M161" s="43">
        <f ca="1">LOOKUP(C161,Planilha2!$A$1:$J$164,Planilha2!$G:$G)</f>
        <v>1.9968999999999999</v>
      </c>
      <c r="N161" s="44">
        <f ca="1">LOOKUP(C161,Planilha2!$A$1:$J$164,Planilha2!$H:$H)</f>
        <v>2.5600000000000001E-2</v>
      </c>
      <c r="O161" s="45">
        <f ca="1">LOOKUP(C161,Planilha2!$A$1:$J$164,Planilha2!$I:$I)</f>
        <v>0.24529999999999999</v>
      </c>
      <c r="P161" s="46">
        <f ca="1">LOOKUP(C161,Planilha2!$A$1:$J$164,Planilha2!$J:$J)</f>
        <v>7110848298.3999996</v>
      </c>
      <c r="T161" s="1"/>
      <c r="U161" s="1"/>
    </row>
    <row r="162" spans="2:21">
      <c r="B162" s="29" t="s">
        <v>378</v>
      </c>
      <c r="C162" s="3" t="s">
        <v>379</v>
      </c>
      <c r="D162" s="4">
        <f>_xll.BC(C162,$Q$6)</f>
        <v>54.14</v>
      </c>
      <c r="E162" s="4">
        <v>62</v>
      </c>
      <c r="F162" s="5">
        <f>(E162/D162)-1</f>
        <v>0.14517916512744744</v>
      </c>
      <c r="G162" s="3" t="s">
        <v>98</v>
      </c>
      <c r="H162" s="30" t="str">
        <f>CONCATENATE(_xll.BC(C162,$Q$7),"%")</f>
        <v>-10,91%</v>
      </c>
      <c r="I162" s="30">
        <f ca="1">LOOKUP(C162,Planilha2!$A$1:$J$164,Planilha2!$C:$C)</f>
        <v>39.08</v>
      </c>
      <c r="J162" s="30">
        <f ca="1">LOOKUP(C162,Planilha2!$A$1:$J$164,Planilha2!$D:$D)</f>
        <v>66.069999999999993</v>
      </c>
      <c r="K162" s="31">
        <f ca="1">LOOKUP(C162,Planilha2!$A$1:$J$164,Planilha2!$E:$E)</f>
        <v>37868988.619999997</v>
      </c>
      <c r="L162" s="32">
        <f ca="1">LOOKUP(C162,Planilha2!$A$1:$J$164,Planilha2!$F:$F)</f>
        <v>10.9962</v>
      </c>
      <c r="M162" s="33">
        <f ca="1">LOOKUP(C162,Planilha2!$A$1:$J$164,Planilha2!$G:$G)</f>
        <v>2.0518000000000001</v>
      </c>
      <c r="N162" s="34">
        <f ca="1">LOOKUP(C162,Planilha2!$A$1:$J$164,Planilha2!$H:$H)</f>
        <v>4.1000000000000002E-2</v>
      </c>
      <c r="O162" s="35">
        <f ca="1">LOOKUP(C162,Planilha2!$A$1:$J$164,Planilha2!$I:$I)</f>
        <v>0.18659999999999999</v>
      </c>
      <c r="P162" s="36">
        <f ca="1">LOOKUP(C162,Planilha2!$A$1:$J$164,Planilha2!$J:$J)</f>
        <v>17433677164.200001</v>
      </c>
      <c r="T162" s="1"/>
      <c r="U162" s="1"/>
    </row>
    <row r="163" spans="2:21">
      <c r="B163" s="53" t="s">
        <v>380</v>
      </c>
      <c r="C163" s="54" t="s">
        <v>381</v>
      </c>
      <c r="D163" s="55">
        <f>_xll.BC(C163,$Q$6)</f>
        <v>50.05</v>
      </c>
      <c r="E163" s="56">
        <v>59</v>
      </c>
      <c r="F163" s="57">
        <f>(E163/D163)-1</f>
        <v>0.17882117882117887</v>
      </c>
      <c r="G163" s="54" t="s">
        <v>98</v>
      </c>
      <c r="H163" s="58" t="str">
        <f>CONCATENATE(_xll.BC(C163,$Q$7),"%")</f>
        <v>-15,1%</v>
      </c>
      <c r="I163" s="58">
        <f ca="1">LOOKUP(C163,Planilha2!$A$1:$J$164,Planilha2!$C:$C)</f>
        <v>22.7</v>
      </c>
      <c r="J163" s="58">
        <f ca="1">LOOKUP(C163,Planilha2!$A$1:$J$164,Planilha2!$D:$D)</f>
        <v>66.77</v>
      </c>
      <c r="K163" s="59">
        <f ca="1">LOOKUP(C163,Planilha2!$A$1:$J$164,Planilha2!$E:$E)</f>
        <v>140182920.13999999</v>
      </c>
      <c r="L163" s="60">
        <f ca="1">LOOKUP(C163,Planilha2!$A$1:$J$164,Planilha2!$F:$F)</f>
        <v>18.664200000000001</v>
      </c>
      <c r="M163" s="61">
        <f ca="1">LOOKUP(C163,Planilha2!$A$1:$J$164,Planilha2!$G:$G)</f>
        <v>2.7343999999999999</v>
      </c>
      <c r="N163" s="62">
        <f ca="1">LOOKUP(C163,Planilha2!$A$1:$J$164,Planilha2!$H:$H)</f>
        <v>2.35E-2</v>
      </c>
      <c r="O163" s="63">
        <f ca="1">LOOKUP(C163,Planilha2!$A$1:$J$164,Planilha2!$I:$I)</f>
        <v>0.14649999999999999</v>
      </c>
      <c r="P163" s="64">
        <f ca="1">LOOKUP(C163,Planilha2!$A$1:$J$164,Planilha2!$J:$J)</f>
        <v>19372502545.5294</v>
      </c>
      <c r="T163" s="1"/>
      <c r="U163" s="1"/>
    </row>
    <row r="164" spans="2:21">
      <c r="B164" s="29" t="s">
        <v>382</v>
      </c>
      <c r="C164" s="3" t="s">
        <v>383</v>
      </c>
      <c r="D164" s="4">
        <f>_xll.BC(C164,$Q$6)</f>
        <v>10.08</v>
      </c>
      <c r="E164" s="4">
        <v>13.5</v>
      </c>
      <c r="F164" s="5">
        <f>(E164/D164)-1</f>
        <v>0.33928571428571419</v>
      </c>
      <c r="G164" s="3" t="s">
        <v>98</v>
      </c>
      <c r="H164" s="30" t="str">
        <f>CONCATENATE(_xll.BC(C164,$Q$7),"%")</f>
        <v>-21,88%</v>
      </c>
      <c r="I164" s="30">
        <f ca="1">LOOKUP(C164,Planilha2!$A$1:$J$164,Planilha2!$C:$C)</f>
        <v>6.1</v>
      </c>
      <c r="J164" s="30">
        <f ca="1">LOOKUP(C164,Planilha2!$A$1:$J$164,Planilha2!$D:$D)</f>
        <v>15.34</v>
      </c>
      <c r="K164" s="31">
        <f ca="1">LOOKUP(C164,Planilha2!$A$1:$J$164,Planilha2!$E:$E)</f>
        <v>10053398.619999999</v>
      </c>
      <c r="L164" s="32">
        <f ca="1">LOOKUP(C164,Planilha2!$A$1:$J$164,Planilha2!$F:$F)</f>
        <v>7.4432</v>
      </c>
      <c r="M164" s="33">
        <f ca="1">LOOKUP(C164,Planilha2!$A$1:$J$164,Planilha2!$G:$G)</f>
        <v>6.5354000000000001</v>
      </c>
      <c r="N164" s="34">
        <f ca="1">LOOKUP(C164,Planilha2!$A$1:$J$164,Planilha2!$H:$H)</f>
        <v>3.2899999999999999E-2</v>
      </c>
      <c r="O164" s="35">
        <f ca="1">LOOKUP(C164,Planilha2!$A$1:$J$164,Planilha2!$I:$I)</f>
        <v>0.878</v>
      </c>
      <c r="P164" s="36">
        <f ca="1">LOOKUP(C164,Planilha2!$A$1:$J$164,Planilha2!$J:$J)</f>
        <v>1623058912.3</v>
      </c>
      <c r="T164" s="1"/>
      <c r="U164" s="1"/>
    </row>
    <row r="165" spans="2:21">
      <c r="B165" s="23" t="s">
        <v>384</v>
      </c>
      <c r="C165" s="2"/>
      <c r="D165" s="2"/>
      <c r="E165" s="51"/>
      <c r="F165" s="2"/>
      <c r="G165" s="51"/>
      <c r="H165" s="37"/>
      <c r="I165" s="37"/>
      <c r="J165" s="37"/>
      <c r="K165" s="24"/>
      <c r="L165" s="25"/>
      <c r="M165" s="25"/>
      <c r="N165" s="26"/>
      <c r="O165" s="27"/>
      <c r="P165" s="38"/>
      <c r="T165" s="1"/>
      <c r="U165" s="1"/>
    </row>
    <row r="166" spans="2:21">
      <c r="B166" s="39" t="s">
        <v>385</v>
      </c>
      <c r="C166" s="6" t="s">
        <v>386</v>
      </c>
      <c r="D166" s="7">
        <f>_xll.BC(C166,$Q$6)</f>
        <v>7.29</v>
      </c>
      <c r="E166" s="7" t="s">
        <v>156</v>
      </c>
      <c r="F166" s="8" t="s">
        <v>106</v>
      </c>
      <c r="G166" s="6" t="s">
        <v>98</v>
      </c>
      <c r="H166" s="40" t="str">
        <f>CONCATENATE(_xll.BC(C166,$Q$7),"%")</f>
        <v>-30,24%</v>
      </c>
      <c r="I166" s="40">
        <f ca="1">LOOKUP(C166,Planilha2!$A$1:$J$164,Planilha2!$C:$C)</f>
        <v>3.28</v>
      </c>
      <c r="J166" s="40">
        <f ca="1">LOOKUP(C166,Planilha2!$A$1:$J$164,Planilha2!$D:$D)</f>
        <v>11.1</v>
      </c>
      <c r="K166" s="41">
        <f ca="1">LOOKUP(C166,Planilha2!$A$1:$J$164,Planilha2!$E:$E)</f>
        <v>19438261</v>
      </c>
      <c r="L166" s="42">
        <f ca="1">LOOKUP(C166,Planilha2!$A$1:$J$164,Planilha2!$F:$F)</f>
        <v>-50.581299999999999</v>
      </c>
      <c r="M166" s="43">
        <f ca="1">LOOKUP(C166,Planilha2!$A$1:$J$164,Planilha2!$G:$G)</f>
        <v>1.6846000000000001</v>
      </c>
      <c r="N166" s="44">
        <f ca="1">LOOKUP(C166,Planilha2!$A$1:$J$164,Planilha2!$H:$H)</f>
        <v>0</v>
      </c>
      <c r="O166" s="45">
        <f ca="1">LOOKUP(C166,Planilha2!$A$1:$J$164,Planilha2!$I:$I)</f>
        <v>-3.3300000000000003E-2</v>
      </c>
      <c r="P166" s="46">
        <f ca="1">LOOKUP(C166,Planilha2!$A$1:$J$164,Planilha2!$J:$J)</f>
        <v>1861623422.8800001</v>
      </c>
      <c r="T166" s="1"/>
      <c r="U166" s="1"/>
    </row>
    <row r="167" spans="2:21">
      <c r="B167" s="23" t="s">
        <v>387</v>
      </c>
      <c r="C167" s="2"/>
      <c r="D167" s="2"/>
      <c r="E167" s="51"/>
      <c r="F167" s="2"/>
      <c r="G167" s="51"/>
      <c r="H167" s="37"/>
      <c r="I167" s="37"/>
      <c r="J167" s="37"/>
      <c r="K167" s="24"/>
      <c r="L167" s="25"/>
      <c r="M167" s="25"/>
      <c r="N167" s="26"/>
      <c r="O167" s="27"/>
      <c r="P167" s="38"/>
      <c r="T167" s="1"/>
      <c r="U167" s="1"/>
    </row>
    <row r="168" spans="2:21">
      <c r="B168" s="39" t="s">
        <v>121</v>
      </c>
      <c r="C168" s="6" t="s">
        <v>117</v>
      </c>
      <c r="D168" s="7">
        <f>_xll.BC(C168,$Q$6)</f>
        <v>63.89</v>
      </c>
      <c r="E168" s="7">
        <v>69</v>
      </c>
      <c r="F168" s="8">
        <f>(E168/D168)-1</f>
        <v>7.9981217717952635E-2</v>
      </c>
      <c r="G168" s="6" t="s">
        <v>538</v>
      </c>
      <c r="H168" s="40" t="str">
        <f>CONCATENATE(_xll.BC(C168,$Q$7),"%")</f>
        <v>52,54%</v>
      </c>
      <c r="I168" s="40">
        <f ca="1">LOOKUP(C168,Planilha2!$A$1:$J$164,Planilha2!$C:$C)</f>
        <v>28.74</v>
      </c>
      <c r="J168" s="40">
        <f ca="1">LOOKUP(C168,Planilha2!$A$1:$J$164,Planilha2!$D:$D)</f>
        <v>69.75</v>
      </c>
      <c r="K168" s="41">
        <f ca="1">LOOKUP(C168,Planilha2!$A$1:$J$164,Planilha2!$E:$E)</f>
        <v>683200408.80999994</v>
      </c>
      <c r="L168" s="42">
        <f ca="1">LOOKUP(C168,Planilha2!$A$1:$J$164,Planilha2!$F:$F)</f>
        <v>41.6873</v>
      </c>
      <c r="M168" s="43">
        <f ca="1">LOOKUP(C168,Planilha2!$A$1:$J$164,Planilha2!$G:$G)</f>
        <v>5.2443</v>
      </c>
      <c r="N168" s="44">
        <f ca="1">LOOKUP(C168,Planilha2!$A$1:$J$164,Planilha2!$H:$H)</f>
        <v>1.77E-2</v>
      </c>
      <c r="O168" s="45">
        <f ca="1">LOOKUP(C168,Planilha2!$A$1:$J$164,Planilha2!$I:$I)</f>
        <v>0.1258</v>
      </c>
      <c r="P168" s="46">
        <f ca="1">LOOKUP(C168,Planilha2!$A$1:$J$164,Planilha2!$J:$J)</f>
        <v>130573360437.67</v>
      </c>
      <c r="T168" s="1"/>
      <c r="U168" s="1"/>
    </row>
    <row r="169" spans="2:21">
      <c r="B169" s="29" t="s">
        <v>388</v>
      </c>
      <c r="C169" s="3" t="s">
        <v>21</v>
      </c>
      <c r="D169" s="4">
        <f>_xll.BC(C169,$Q$6)</f>
        <v>5.4</v>
      </c>
      <c r="E169" s="4">
        <v>7</v>
      </c>
      <c r="F169" s="5">
        <f>(E169/D169)-1</f>
        <v>0.29629629629629628</v>
      </c>
      <c r="G169" s="3" t="s">
        <v>98</v>
      </c>
      <c r="H169" s="30" t="str">
        <f>CONCATENATE(_xll.BC(C169,$Q$7),"%")</f>
        <v>-35,28%</v>
      </c>
      <c r="I169" s="30">
        <f ca="1">LOOKUP(C169,Planilha2!$A$1:$J$164,Planilha2!$C:$C)</f>
        <v>3.23</v>
      </c>
      <c r="J169" s="30">
        <f ca="1">LOOKUP(C169,Planilha2!$A$1:$J$164,Planilha2!$D:$D)</f>
        <v>9.0399999999999991</v>
      </c>
      <c r="K169" s="31">
        <f ca="1">LOOKUP(C169,Planilha2!$A$1:$J$164,Planilha2!$E:$E)</f>
        <v>347474519.51999998</v>
      </c>
      <c r="L169" s="32">
        <f ca="1">LOOKUP(C169,Planilha2!$A$1:$J$164,Planilha2!$F:$F)</f>
        <v>21.14</v>
      </c>
      <c r="M169" s="33">
        <f ca="1">LOOKUP(C169,Planilha2!$A$1:$J$164,Planilha2!$G:$G)</f>
        <v>1.5995999999999999</v>
      </c>
      <c r="N169" s="34">
        <f ca="1">LOOKUP(C169,Planilha2!$A$1:$J$164,Planilha2!$H:$H)</f>
        <v>1.44E-2</v>
      </c>
      <c r="O169" s="35">
        <f ca="1">LOOKUP(C169,Planilha2!$A$1:$J$164,Planilha2!$I:$I)</f>
        <v>7.5700000000000003E-2</v>
      </c>
      <c r="P169" s="36">
        <f ca="1">LOOKUP(C169,Planilha2!$A$1:$J$164,Planilha2!$J:$J)</f>
        <v>14629789431</v>
      </c>
      <c r="T169" s="1"/>
      <c r="U169" s="1"/>
    </row>
    <row r="170" spans="2:21">
      <c r="B170" s="39" t="s">
        <v>389</v>
      </c>
      <c r="C170" s="6" t="s">
        <v>390</v>
      </c>
      <c r="D170" s="7">
        <f>_xll.BC(C170,$Q$6)</f>
        <v>13.18</v>
      </c>
      <c r="E170" s="7" t="s">
        <v>156</v>
      </c>
      <c r="F170" s="8" t="s">
        <v>106</v>
      </c>
      <c r="G170" s="6" t="s">
        <v>98</v>
      </c>
      <c r="H170" s="40" t="str">
        <f>CONCATENATE(_xll.BC(C170,$Q$7),"%")</f>
        <v>8,46%</v>
      </c>
      <c r="I170" s="40">
        <f ca="1">LOOKUP(C170,Planilha2!$A$1:$J$164,Planilha2!$C:$C)</f>
        <v>5.81</v>
      </c>
      <c r="J170" s="40">
        <f ca="1">LOOKUP(C170,Planilha2!$A$1:$J$164,Planilha2!$D:$D)</f>
        <v>15.84</v>
      </c>
      <c r="K170" s="41">
        <f ca="1">LOOKUP(C170,Planilha2!$A$1:$J$164,Planilha2!$E:$E)</f>
        <v>2607535.67</v>
      </c>
      <c r="L170" s="42">
        <f ca="1">LOOKUP(C170,Planilha2!$A$1:$J$164,Planilha2!$F:$F)</f>
        <v>17.1143</v>
      </c>
      <c r="M170" s="43">
        <f ca="1">LOOKUP(C170,Planilha2!$A$1:$J$164,Planilha2!$G:$G)</f>
        <v>2.0472999999999999</v>
      </c>
      <c r="N170" s="44">
        <f ca="1">LOOKUP(C170,Planilha2!$A$1:$J$164,Planilha2!$H:$H)</f>
        <v>2.06E-2</v>
      </c>
      <c r="O170" s="45">
        <f ca="1">LOOKUP(C170,Planilha2!$A$1:$J$164,Planilha2!$I:$I)</f>
        <v>0.1196</v>
      </c>
      <c r="P170" s="46">
        <f ca="1">LOOKUP(C170,Planilha2!$A$1:$J$164,Planilha2!$J:$J)</f>
        <v>541339680</v>
      </c>
      <c r="T170" s="1"/>
      <c r="U170" s="1"/>
    </row>
    <row r="171" spans="2:21">
      <c r="B171" s="29" t="s">
        <v>391</v>
      </c>
      <c r="C171" s="3" t="s">
        <v>118</v>
      </c>
      <c r="D171" s="4">
        <f>_xll.BC(C171,$Q$6)</f>
        <v>11.01</v>
      </c>
      <c r="E171" s="4">
        <v>16</v>
      </c>
      <c r="F171" s="5">
        <f>(E171/D171)-1</f>
        <v>0.45322434150772017</v>
      </c>
      <c r="G171" s="3" t="s">
        <v>98</v>
      </c>
      <c r="H171" s="30" t="str">
        <f>CONCATENATE(_xll.BC(C171,$Q$7),"%")</f>
        <v>-35,16%</v>
      </c>
      <c r="I171" s="30">
        <f ca="1">LOOKUP(C171,Planilha2!$A$1:$J$164,Planilha2!$C:$C)</f>
        <v>6.51</v>
      </c>
      <c r="J171" s="30">
        <f ca="1">LOOKUP(C171,Planilha2!$A$1:$J$164,Planilha2!$D:$D)</f>
        <v>20.37</v>
      </c>
      <c r="K171" s="31">
        <f ca="1">LOOKUP(C171,Planilha2!$A$1:$J$164,Planilha2!$E:$E)</f>
        <v>12997738.050000001</v>
      </c>
      <c r="L171" s="32">
        <f ca="1">LOOKUP(C171,Planilha2!$A$1:$J$164,Planilha2!$F:$F)</f>
        <v>19.110499999999998</v>
      </c>
      <c r="M171" s="33">
        <f ca="1">LOOKUP(C171,Planilha2!$A$1:$J$164,Planilha2!$G:$G)</f>
        <v>0.61719999999999997</v>
      </c>
      <c r="N171" s="34">
        <f ca="1">LOOKUP(C171,Planilha2!$A$1:$J$164,Planilha2!$H:$H)</f>
        <v>3.15E-2</v>
      </c>
      <c r="O171" s="35">
        <f ca="1">LOOKUP(C171,Planilha2!$A$1:$J$164,Planilha2!$I:$I)</f>
        <v>3.2300000000000002E-2</v>
      </c>
      <c r="P171" s="36">
        <f ca="1">LOOKUP(C171,Planilha2!$A$1:$J$164,Planilha2!$J:$J)</f>
        <v>777065600</v>
      </c>
      <c r="T171" s="1"/>
      <c r="U171" s="1"/>
    </row>
    <row r="172" spans="2:21">
      <c r="B172" s="23" t="s">
        <v>392</v>
      </c>
      <c r="C172" s="2"/>
      <c r="D172" s="2"/>
      <c r="E172" s="51"/>
      <c r="F172" s="2"/>
      <c r="G172" s="51"/>
      <c r="H172" s="37"/>
      <c r="I172" s="37"/>
      <c r="J172" s="37"/>
      <c r="K172" s="24"/>
      <c r="L172" s="25"/>
      <c r="M172" s="25"/>
      <c r="N172" s="26"/>
      <c r="O172" s="27"/>
      <c r="P172" s="38"/>
      <c r="T172" s="1"/>
      <c r="U172" s="1"/>
    </row>
    <row r="173" spans="2:21">
      <c r="B173" s="29" t="s">
        <v>393</v>
      </c>
      <c r="C173" s="3" t="s">
        <v>394</v>
      </c>
      <c r="D173" s="4">
        <f>_xll.BC(C173,$Q$6)</f>
        <v>26.63</v>
      </c>
      <c r="E173" s="4">
        <v>37</v>
      </c>
      <c r="F173" s="5">
        <f t="shared" ref="F173:F177" si="1">(E173/D173)-1</f>
        <v>0.38941043935411201</v>
      </c>
      <c r="G173" s="3" t="s">
        <v>98</v>
      </c>
      <c r="H173" s="30" t="str">
        <f>CONCATENATE(_xll.BC(C173,$Q$7),"%")</f>
        <v>-46,89%</v>
      </c>
      <c r="I173" s="30">
        <f ca="1">LOOKUP(C173,Planilha2!$A$1:$J$164,Planilha2!$C:$C)</f>
        <v>19.32</v>
      </c>
      <c r="J173" s="30">
        <f ca="1">LOOKUP(C173,Planilha2!$A$1:$J$164,Planilha2!$D:$D)</f>
        <v>55.03</v>
      </c>
      <c r="K173" s="31">
        <f ca="1">LOOKUP(C173,Planilha2!$A$1:$J$164,Planilha2!$E:$E)</f>
        <v>46167225.670000002</v>
      </c>
      <c r="L173" s="32">
        <f ca="1">LOOKUP(C173,Planilha2!$A$1:$J$164,Planilha2!$F:$F)</f>
        <v>56.200400000000002</v>
      </c>
      <c r="M173" s="33">
        <f ca="1">LOOKUP(C173,Planilha2!$A$1:$J$164,Planilha2!$G:$G)</f>
        <v>0.92889999999999995</v>
      </c>
      <c r="N173" s="34">
        <f ca="1">LOOKUP(C173,Planilha2!$A$1:$J$164,Planilha2!$H:$H)</f>
        <v>0</v>
      </c>
      <c r="O173" s="35">
        <f ca="1">LOOKUP(C173,Planilha2!$A$1:$J$164,Planilha2!$I:$I)</f>
        <v>1.6500000000000001E-2</v>
      </c>
      <c r="P173" s="36">
        <f ca="1">LOOKUP(C173,Planilha2!$A$1:$J$164,Planilha2!$J:$J)</f>
        <v>7077529078.1400003</v>
      </c>
      <c r="T173" s="1"/>
      <c r="U173" s="1"/>
    </row>
    <row r="174" spans="2:21">
      <c r="B174" s="39" t="s">
        <v>395</v>
      </c>
      <c r="C174" s="6" t="s">
        <v>17</v>
      </c>
      <c r="D174" s="7">
        <f>_xll.BC(C174,$Q$6)</f>
        <v>9.59</v>
      </c>
      <c r="E174" s="7">
        <v>14</v>
      </c>
      <c r="F174" s="8">
        <f t="shared" si="1"/>
        <v>0.45985401459854014</v>
      </c>
      <c r="G174" s="6" t="s">
        <v>538</v>
      </c>
      <c r="H174" s="40" t="str">
        <f>CONCATENATE(_xll.BC(C174,$Q$7),"%")</f>
        <v>-46,9%</v>
      </c>
      <c r="I174" s="40">
        <f ca="1">LOOKUP(C174,Planilha2!$A$1:$J$164,Planilha2!$C:$C)</f>
        <v>7.52</v>
      </c>
      <c r="J174" s="40">
        <f ca="1">LOOKUP(C174,Planilha2!$A$1:$J$164,Planilha2!$D:$D)</f>
        <v>19.54</v>
      </c>
      <c r="K174" s="41">
        <f ca="1">LOOKUP(C174,Planilha2!$A$1:$J$164,Planilha2!$E:$E)</f>
        <v>132445400.48</v>
      </c>
      <c r="L174" s="42">
        <f ca="1">LOOKUP(C174,Planilha2!$A$1:$J$164,Planilha2!$F:$F)</f>
        <v>6.0086000000000004</v>
      </c>
      <c r="M174" s="43">
        <f ca="1">LOOKUP(C174,Planilha2!$A$1:$J$164,Planilha2!$G:$G)</f>
        <v>0.69140000000000001</v>
      </c>
      <c r="N174" s="44">
        <f ca="1">LOOKUP(C174,Planilha2!$A$1:$J$164,Planilha2!$H:$H)</f>
        <v>8.6099999999999996E-2</v>
      </c>
      <c r="O174" s="45">
        <f ca="1">LOOKUP(C174,Planilha2!$A$1:$J$164,Planilha2!$I:$I)</f>
        <v>0.11509999999999999</v>
      </c>
      <c r="P174" s="46">
        <f ca="1">LOOKUP(C174,Planilha2!$A$1:$J$164,Planilha2!$J:$J)</f>
        <v>8091345017.9799995</v>
      </c>
      <c r="T174" s="1"/>
      <c r="U174" s="1"/>
    </row>
    <row r="175" spans="2:21">
      <c r="B175" s="29" t="s">
        <v>397</v>
      </c>
      <c r="C175" s="3" t="s">
        <v>110</v>
      </c>
      <c r="D175" s="4">
        <f>_xll.BC(C175,$Q$6)</f>
        <v>32.799999999999997</v>
      </c>
      <c r="E175" s="4">
        <v>46</v>
      </c>
      <c r="F175" s="5">
        <f t="shared" si="1"/>
        <v>0.40243902439024404</v>
      </c>
      <c r="G175" s="3" t="s">
        <v>538</v>
      </c>
      <c r="H175" s="30" t="str">
        <f>CONCATENATE(_xll.BC(C175,$Q$7),"%")</f>
        <v>-37,45%</v>
      </c>
      <c r="I175" s="30">
        <f ca="1">LOOKUP(C175,Planilha2!$A$1:$J$164,Planilha2!$C:$C)</f>
        <v>23.67</v>
      </c>
      <c r="J175" s="30">
        <f ca="1">LOOKUP(C175,Planilha2!$A$1:$J$164,Planilha2!$D:$D)</f>
        <v>56.78</v>
      </c>
      <c r="K175" s="31">
        <f ca="1">LOOKUP(C175,Planilha2!$A$1:$J$164,Planilha2!$E:$E)</f>
        <v>66431599.710000001</v>
      </c>
      <c r="L175" s="32">
        <f ca="1">LOOKUP(C175,Planilha2!$A$1:$J$164,Planilha2!$F:$F)</f>
        <v>21.297999999999998</v>
      </c>
      <c r="M175" s="33">
        <f ca="1">LOOKUP(C175,Planilha2!$A$1:$J$164,Planilha2!$G:$G)</f>
        <v>1.9208000000000001</v>
      </c>
      <c r="N175" s="34">
        <f ca="1">LOOKUP(C175,Planilha2!$A$1:$J$164,Planilha2!$H:$H)</f>
        <v>1.2699999999999999E-2</v>
      </c>
      <c r="O175" s="35">
        <f ca="1">LOOKUP(C175,Planilha2!$A$1:$J$164,Planilha2!$I:$I)</f>
        <v>9.0200000000000002E-2</v>
      </c>
      <c r="P175" s="36">
        <f ca="1">LOOKUP(C175,Planilha2!$A$1:$J$164,Planilha2!$J:$J)</f>
        <v>5778167884</v>
      </c>
      <c r="T175" s="1"/>
      <c r="U175" s="1"/>
    </row>
    <row r="176" spans="2:21">
      <c r="B176" s="39" t="s">
        <v>398</v>
      </c>
      <c r="C176" s="6" t="s">
        <v>399</v>
      </c>
      <c r="D176" s="7">
        <f>_xll.BC(C176,$Q$6)</f>
        <v>8.8800000000000008</v>
      </c>
      <c r="E176" s="7" t="s">
        <v>156</v>
      </c>
      <c r="F176" s="8" t="s">
        <v>106</v>
      </c>
      <c r="G176" s="6" t="s">
        <v>98</v>
      </c>
      <c r="H176" s="40" t="str">
        <f>CONCATENATE(_xll.BC(C176,$Q$7),"%")</f>
        <v>24,54%</v>
      </c>
      <c r="I176" s="40">
        <f ca="1">LOOKUP(C176,Planilha2!$A$1:$J$164,Planilha2!$C:$C)</f>
        <v>2.78</v>
      </c>
      <c r="J176" s="40">
        <f ca="1">LOOKUP(C176,Planilha2!$A$1:$J$164,Planilha2!$D:$D)</f>
        <v>10.62</v>
      </c>
      <c r="K176" s="41">
        <f ca="1">LOOKUP(C176,Planilha2!$A$1:$J$164,Planilha2!$E:$E)</f>
        <v>135643640.86000001</v>
      </c>
      <c r="L176" s="42">
        <f ca="1">LOOKUP(C176,Planilha2!$A$1:$J$164,Planilha2!$F:$F)</f>
        <v>17.319700000000001</v>
      </c>
      <c r="M176" s="43">
        <f ca="1">LOOKUP(C176,Planilha2!$A$1:$J$164,Planilha2!$G:$G)</f>
        <v>1.8754</v>
      </c>
      <c r="N176" s="44">
        <f ca="1">LOOKUP(C176,Planilha2!$A$1:$J$164,Planilha2!$H:$H)</f>
        <v>9.4000000000000004E-3</v>
      </c>
      <c r="O176" s="45">
        <f ca="1">LOOKUP(C176,Planilha2!$A$1:$J$164,Planilha2!$I:$I)</f>
        <v>0.10829999999999999</v>
      </c>
      <c r="P176" s="46">
        <f ca="1">LOOKUP(C176,Planilha2!$A$1:$J$164,Planilha2!$J:$J)</f>
        <v>6058307441.5200005</v>
      </c>
      <c r="T176" s="1"/>
      <c r="U176" s="1"/>
    </row>
    <row r="177" spans="2:21">
      <c r="B177" s="29" t="s">
        <v>400</v>
      </c>
      <c r="C177" s="3" t="s">
        <v>64</v>
      </c>
      <c r="D177" s="4">
        <f>_xll.BC(C177,$Q$6)</f>
        <v>20.58</v>
      </c>
      <c r="E177" s="4">
        <v>29</v>
      </c>
      <c r="F177" s="5">
        <f t="shared" si="1"/>
        <v>0.4091350826044704</v>
      </c>
      <c r="G177" s="3" t="s">
        <v>538</v>
      </c>
      <c r="H177" s="30" t="str">
        <f>CONCATENATE(_xll.BC(C177,$Q$7),"%")</f>
        <v>-37,58%</v>
      </c>
      <c r="I177" s="30">
        <f ca="1">LOOKUP(C177,Planilha2!$A$1:$J$164,Planilha2!$C:$C)</f>
        <v>14.67</v>
      </c>
      <c r="J177" s="30">
        <f ca="1">LOOKUP(C177,Planilha2!$A$1:$J$164,Planilha2!$D:$D)</f>
        <v>36.01</v>
      </c>
      <c r="K177" s="31">
        <f ca="1">LOOKUP(C177,Planilha2!$A$1:$J$164,Planilha2!$E:$E)</f>
        <v>99969878.760000005</v>
      </c>
      <c r="L177" s="32">
        <f ca="1">LOOKUP(C177,Planilha2!$A$1:$J$164,Planilha2!$F:$F)</f>
        <v>22.15</v>
      </c>
      <c r="M177" s="33">
        <f ca="1">LOOKUP(C177,Planilha2!$A$1:$J$164,Planilha2!$G:$G)</f>
        <v>2.1183999999999998</v>
      </c>
      <c r="N177" s="34">
        <f ca="1">LOOKUP(C177,Planilha2!$A$1:$J$164,Planilha2!$H:$H)</f>
        <v>1.3899999999999999E-2</v>
      </c>
      <c r="O177" s="35">
        <f ca="1">LOOKUP(C177,Planilha2!$A$1:$J$164,Planilha2!$I:$I)</f>
        <v>9.5600000000000004E-2</v>
      </c>
      <c r="P177" s="36">
        <f ca="1">LOOKUP(C177,Planilha2!$A$1:$J$164,Planilha2!$J:$J)</f>
        <v>12306222023.76</v>
      </c>
      <c r="T177" s="1"/>
      <c r="U177" s="1"/>
    </row>
    <row r="178" spans="2:21">
      <c r="B178" s="23" t="s">
        <v>29</v>
      </c>
      <c r="C178" s="2"/>
      <c r="D178" s="2"/>
      <c r="E178" s="51"/>
      <c r="F178" s="51"/>
      <c r="G178" s="51"/>
      <c r="H178" s="37"/>
      <c r="I178" s="37"/>
      <c r="J178" s="37"/>
      <c r="K178" s="24"/>
      <c r="L178" s="25"/>
      <c r="M178" s="25"/>
      <c r="N178" s="26"/>
      <c r="O178" s="27"/>
      <c r="P178" s="38"/>
      <c r="T178" s="1"/>
      <c r="U178" s="1"/>
    </row>
    <row r="179" spans="2:21">
      <c r="B179" s="82" t="s">
        <v>401</v>
      </c>
      <c r="C179" s="83" t="s">
        <v>43</v>
      </c>
      <c r="D179" s="84">
        <f>_xll.BC(C179,$Q$6)</f>
        <v>17.5</v>
      </c>
      <c r="E179" s="85">
        <v>20</v>
      </c>
      <c r="F179" s="86">
        <f>(E179/D179)-1</f>
        <v>0.14285714285714279</v>
      </c>
      <c r="G179" s="83" t="s">
        <v>538</v>
      </c>
      <c r="H179" s="87" t="str">
        <f>CONCATENATE(_xll.BC(C179,$Q$7),"%")</f>
        <v>-12,34%</v>
      </c>
      <c r="I179" s="87">
        <f ca="1">LOOKUP(C179,Planilha2!$A$1:$J$164,Planilha2!$C:$C)</f>
        <v>8.16</v>
      </c>
      <c r="J179" s="87">
        <f ca="1">LOOKUP(C179,Planilha2!$A$1:$J$164,Planilha2!$D:$D)</f>
        <v>22.5</v>
      </c>
      <c r="K179" s="88">
        <f ca="1">LOOKUP(C179,Planilha2!$A$1:$J$164,Planilha2!$E:$E)</f>
        <v>243243583.47999999</v>
      </c>
      <c r="L179" s="89">
        <f ca="1">LOOKUP(C179,Planilha2!$A$1:$J$164,Planilha2!$F:$F)</f>
        <v>30.1875</v>
      </c>
      <c r="M179" s="90">
        <f ca="1">LOOKUP(C179,Planilha2!$A$1:$J$164,Planilha2!$G:$G)</f>
        <v>1.0145999999999999</v>
      </c>
      <c r="N179" s="91">
        <f ca="1">LOOKUP(C179,Planilha2!$A$1:$J$164,Planilha2!$H:$H)</f>
        <v>8.0000000000000002E-3</v>
      </c>
      <c r="O179" s="92">
        <f ca="1">LOOKUP(C179,Planilha2!$A$1:$J$164,Planilha2!$I:$I)</f>
        <v>3.3599999999999998E-2</v>
      </c>
      <c r="P179" s="93">
        <f ca="1">LOOKUP(C179,Planilha2!$A$1:$J$164,Planilha2!$J:$J)</f>
        <v>29752635500</v>
      </c>
      <c r="T179" s="1"/>
      <c r="U179" s="1"/>
    </row>
    <row r="180" spans="2:21">
      <c r="B180" s="82" t="s">
        <v>402</v>
      </c>
      <c r="C180" s="83" t="s">
        <v>45</v>
      </c>
      <c r="D180" s="84">
        <f>_xll.BC(C180,$Q$6)</f>
        <v>8.07</v>
      </c>
      <c r="E180" s="85">
        <v>9</v>
      </c>
      <c r="F180" s="86">
        <f>(E180/D180)-1</f>
        <v>0.11524163568773238</v>
      </c>
      <c r="G180" s="83" t="s">
        <v>538</v>
      </c>
      <c r="H180" s="87" t="str">
        <f>CONCATENATE(_xll.BC(C180,$Q$7),"%")</f>
        <v>-12,82%</v>
      </c>
      <c r="I180" s="87">
        <f ca="1">LOOKUP(C180,Planilha2!$A$1:$J$164,Planilha2!$C:$C)</f>
        <v>3.71</v>
      </c>
      <c r="J180" s="87">
        <f ca="1">LOOKUP(C180,Planilha2!$A$1:$J$164,Planilha2!$D:$D)</f>
        <v>10.82</v>
      </c>
      <c r="K180" s="88">
        <f ca="1">LOOKUP(C180,Planilha2!$A$1:$J$164,Planilha2!$E:$E)</f>
        <v>118736825.48</v>
      </c>
      <c r="L180" s="89">
        <f ca="1">LOOKUP(C180,Planilha2!$A$1:$J$164,Planilha2!$F:$F)</f>
        <v>8.9391999999999996</v>
      </c>
      <c r="M180" s="90">
        <f ca="1">LOOKUP(C180,Planilha2!$A$1:$J$164,Planilha2!$G:$G)</f>
        <v>0.29699999999999999</v>
      </c>
      <c r="N180" s="91">
        <f ca="1">LOOKUP(C180,Planilha2!$A$1:$J$164,Planilha2!$H:$H)</f>
        <v>9.9000000000000008E-3</v>
      </c>
      <c r="O180" s="92">
        <f ca="1">LOOKUP(C180,Planilha2!$A$1:$J$164,Planilha2!$I:$I)</f>
        <v>3.32E-2</v>
      </c>
      <c r="P180" s="93">
        <f ca="1">LOOKUP(C180,Planilha2!$A$1:$J$164,Planilha2!$J:$J)</f>
        <v>8723548982.2800007</v>
      </c>
      <c r="T180" s="1"/>
      <c r="U180" s="1"/>
    </row>
    <row r="181" spans="2:21">
      <c r="B181" s="82" t="s">
        <v>403</v>
      </c>
      <c r="C181" s="83" t="s">
        <v>27</v>
      </c>
      <c r="D181" s="84">
        <f>_xll.BC(C181,$Q$6)</f>
        <v>13.02</v>
      </c>
      <c r="E181" s="85">
        <v>16</v>
      </c>
      <c r="F181" s="86">
        <f>(E181/D181)-1</f>
        <v>0.22887864823348703</v>
      </c>
      <c r="G181" s="83" t="s">
        <v>98</v>
      </c>
      <c r="H181" s="87" t="str">
        <f>CONCATENATE(_xll.BC(C181,$Q$7),"%")</f>
        <v>-7,73%</v>
      </c>
      <c r="I181" s="87">
        <f ca="1">LOOKUP(C181,Planilha2!$A$1:$J$164,Planilha2!$C:$C)</f>
        <v>5.47</v>
      </c>
      <c r="J181" s="87">
        <f ca="1">LOOKUP(C181,Planilha2!$A$1:$J$164,Planilha2!$D:$D)</f>
        <v>15.93</v>
      </c>
      <c r="K181" s="88">
        <f ca="1">LOOKUP(C181,Planilha2!$A$1:$J$164,Planilha2!$E:$E)</f>
        <v>155281476.81</v>
      </c>
      <c r="L181" s="89">
        <f ca="1">LOOKUP(C181,Planilha2!$A$1:$J$164,Planilha2!$F:$F)</f>
        <v>-29.823399999999999</v>
      </c>
      <c r="M181" s="90">
        <f ca="1">LOOKUP(C181,Planilha2!$A$1:$J$164,Planilha2!$G:$G)</f>
        <v>3.2894999999999999</v>
      </c>
      <c r="N181" s="91">
        <f ca="1">LOOKUP(C181,Planilha2!$A$1:$J$164,Planilha2!$H:$H)</f>
        <v>2.3599999999999999E-2</v>
      </c>
      <c r="O181" s="92">
        <f ca="1">LOOKUP(C181,Planilha2!$A$1:$J$164,Planilha2!$I:$I)</f>
        <v>-0.1103</v>
      </c>
      <c r="P181" s="93">
        <f ca="1">LOOKUP(C181,Planilha2!$A$1:$J$164,Planilha2!$J:$J)</f>
        <v>17969091401.939999</v>
      </c>
      <c r="T181" s="1"/>
      <c r="U181" s="1"/>
    </row>
    <row r="182" spans="2:21">
      <c r="B182" s="82" t="s">
        <v>404</v>
      </c>
      <c r="C182" s="83" t="s">
        <v>88</v>
      </c>
      <c r="D182" s="84">
        <f>_xll.BC(C182,$Q$6)</f>
        <v>8.4</v>
      </c>
      <c r="E182" s="85">
        <v>9</v>
      </c>
      <c r="F182" s="86">
        <f>(E182/D182)-1</f>
        <v>7.1428571428571397E-2</v>
      </c>
      <c r="G182" s="83" t="s">
        <v>538</v>
      </c>
      <c r="H182" s="87" t="str">
        <f>CONCATENATE(_xll.BC(C182,$Q$7),"%")</f>
        <v>-10,85%</v>
      </c>
      <c r="I182" s="87">
        <f ca="1">LOOKUP(C182,Planilha2!$A$1:$J$164,Planilha2!$C:$C)</f>
        <v>3.75</v>
      </c>
      <c r="J182" s="87">
        <f ca="1">LOOKUP(C182,Planilha2!$A$1:$J$164,Planilha2!$D:$D)</f>
        <v>11.43</v>
      </c>
      <c r="K182" s="88">
        <f ca="1">LOOKUP(C182,Planilha2!$A$1:$J$164,Planilha2!$E:$E)</f>
        <v>153638885.13999999</v>
      </c>
      <c r="L182" s="89">
        <f ca="1">LOOKUP(C182,Planilha2!$A$1:$J$164,Planilha2!$F:$F)</f>
        <v>-14.9717</v>
      </c>
      <c r="M182" s="90">
        <f ca="1">LOOKUP(C182,Planilha2!$A$1:$J$164,Planilha2!$G:$G)</f>
        <v>0.67869999999999997</v>
      </c>
      <c r="N182" s="91">
        <f ca="1">LOOKUP(C182,Planilha2!$A$1:$J$164,Planilha2!$H:$H)</f>
        <v>5.1999999999999998E-3</v>
      </c>
      <c r="O182" s="92">
        <f ca="1">LOOKUP(C182,Planilha2!$A$1:$J$164,Planilha2!$I:$I)</f>
        <v>-4.53E-2</v>
      </c>
      <c r="P182" s="93">
        <f ca="1">LOOKUP(C182,Planilha2!$A$1:$J$164,Planilha2!$J:$J)</f>
        <v>10328556714</v>
      </c>
      <c r="T182" s="1"/>
      <c r="U182" s="1"/>
    </row>
    <row r="183" spans="2:21">
      <c r="B183" s="23" t="s">
        <v>405</v>
      </c>
      <c r="C183" s="2"/>
      <c r="D183" s="2"/>
      <c r="E183" s="51"/>
      <c r="F183" s="51"/>
      <c r="G183" s="51"/>
      <c r="H183" s="37"/>
      <c r="I183" s="37"/>
      <c r="J183" s="37"/>
      <c r="K183" s="24"/>
      <c r="L183" s="25"/>
      <c r="M183" s="25"/>
      <c r="N183" s="26"/>
      <c r="O183" s="27"/>
      <c r="P183" s="38"/>
      <c r="T183" s="1"/>
      <c r="U183" s="1"/>
    </row>
    <row r="184" spans="2:21">
      <c r="B184" s="53" t="s">
        <v>406</v>
      </c>
      <c r="C184" s="54" t="s">
        <v>152</v>
      </c>
      <c r="D184" s="55">
        <f>_xll.BC(C184,$Q$6)</f>
        <v>25.8</v>
      </c>
      <c r="E184" s="56">
        <v>34</v>
      </c>
      <c r="F184" s="57">
        <f>(E184/D184)-1</f>
        <v>0.31782945736434098</v>
      </c>
      <c r="G184" s="54" t="s">
        <v>538</v>
      </c>
      <c r="H184" s="58" t="str">
        <f>CONCATENATE(_xll.BC(C184,$Q$7),"%")</f>
        <v>-26,78%</v>
      </c>
      <c r="I184" s="58">
        <f ca="1">LOOKUP(C184,Planilha2!$A$1:$J$164,Planilha2!$C:$C)</f>
        <v>15.55</v>
      </c>
      <c r="J184" s="58">
        <f ca="1">LOOKUP(C184,Planilha2!$A$1:$J$164,Planilha2!$D:$D)</f>
        <v>38.29</v>
      </c>
      <c r="K184" s="59">
        <f ca="1">LOOKUP(C184,Planilha2!$A$1:$J$164,Planilha2!$E:$E)</f>
        <v>53403447</v>
      </c>
      <c r="L184" s="60">
        <f ca="1">LOOKUP(C184,Planilha2!$A$1:$J$164,Planilha2!$F:$F)</f>
        <v>362.41050000000001</v>
      </c>
      <c r="M184" s="61">
        <f ca="1">LOOKUP(C184,Planilha2!$A$1:$J$164,Planilha2!$G:$G)</f>
        <v>2.6253000000000002</v>
      </c>
      <c r="N184" s="62">
        <f ca="1">LOOKUP(C184,Planilha2!$A$1:$J$164,Planilha2!$H:$H)</f>
        <v>4.4000000000000003E-3</v>
      </c>
      <c r="O184" s="63">
        <f ca="1">LOOKUP(C184,Planilha2!$A$1:$J$164,Planilha2!$I:$I)</f>
        <v>7.1999999999999998E-3</v>
      </c>
      <c r="P184" s="64">
        <f ca="1">LOOKUP(C184,Planilha2!$A$1:$J$164,Planilha2!$J:$J)</f>
        <v>4581290339.3999996</v>
      </c>
      <c r="T184" s="1"/>
      <c r="U184" s="1"/>
    </row>
    <row r="185" spans="2:21">
      <c r="B185" s="29" t="s">
        <v>407</v>
      </c>
      <c r="C185" s="3" t="s">
        <v>408</v>
      </c>
      <c r="D185" s="4">
        <f>_xll.BC(C185,$Q$6)</f>
        <v>23.56</v>
      </c>
      <c r="E185" s="4">
        <v>28</v>
      </c>
      <c r="F185" s="5">
        <f>(E185/D185)-1</f>
        <v>0.18845500848896446</v>
      </c>
      <c r="G185" s="3" t="s">
        <v>98</v>
      </c>
      <c r="H185" s="30" t="str">
        <f>CONCATENATE(_xll.BC(C185,$Q$7),"%")</f>
        <v>-3,84%</v>
      </c>
      <c r="I185" s="30">
        <f ca="1">LOOKUP(C185,Planilha2!$A$1:$J$164,Planilha2!$C:$C)</f>
        <v>10.02</v>
      </c>
      <c r="J185" s="30">
        <f ca="1">LOOKUP(C185,Planilha2!$A$1:$J$164,Planilha2!$D:$D)</f>
        <v>30.36</v>
      </c>
      <c r="K185" s="31">
        <f ca="1">LOOKUP(C185,Planilha2!$A$1:$J$164,Planilha2!$E:$E)</f>
        <v>24005027.52</v>
      </c>
      <c r="L185" s="32">
        <f ca="1">LOOKUP(C185,Planilha2!$A$1:$J$164,Planilha2!$F:$F)</f>
        <v>-917.44550000000004</v>
      </c>
      <c r="M185" s="33">
        <f ca="1">LOOKUP(C185,Planilha2!$A$1:$J$164,Planilha2!$G:$G)</f>
        <v>3.8892000000000002</v>
      </c>
      <c r="N185" s="34">
        <f ca="1">LOOKUP(C185,Planilha2!$A$1:$J$164,Planilha2!$H:$H)</f>
        <v>0</v>
      </c>
      <c r="O185" s="35">
        <f ca="1">LOOKUP(C185,Planilha2!$A$1:$J$164,Planilha2!$I:$I)</f>
        <v>-4.1999999999999997E-3</v>
      </c>
      <c r="P185" s="36">
        <f ca="1">LOOKUP(C185,Planilha2!$A$1:$J$164,Planilha2!$J:$J)</f>
        <v>1646570986.72</v>
      </c>
      <c r="T185" s="1"/>
      <c r="U185" s="1"/>
    </row>
    <row r="186" spans="2:21">
      <c r="B186" s="53" t="s">
        <v>409</v>
      </c>
      <c r="C186" s="54" t="s">
        <v>410</v>
      </c>
      <c r="D186" s="55">
        <f>_xll.BC(C186,$Q$6)</f>
        <v>25.83</v>
      </c>
      <c r="E186" s="56">
        <v>34</v>
      </c>
      <c r="F186" s="57">
        <f>(E186/D186)-1</f>
        <v>0.31629887727448702</v>
      </c>
      <c r="G186" s="54" t="s">
        <v>538</v>
      </c>
      <c r="H186" s="58" t="str">
        <f>CONCATENATE(_xll.BC(C186,$Q$7),"%")</f>
        <v>20,31%</v>
      </c>
      <c r="I186" s="58">
        <f ca="1">LOOKUP(C186,Planilha2!$A$1:$J$164,Planilha2!$C:$C)</f>
        <v>12.35</v>
      </c>
      <c r="J186" s="58">
        <f ca="1">LOOKUP(C186,Planilha2!$A$1:$J$164,Planilha2!$D:$D)</f>
        <v>27.84</v>
      </c>
      <c r="K186" s="59">
        <f ca="1">LOOKUP(C186,Planilha2!$A$1:$J$164,Planilha2!$E:$E)</f>
        <v>110094338.86</v>
      </c>
      <c r="L186" s="60">
        <f ca="1">LOOKUP(C186,Planilha2!$A$1:$J$164,Planilha2!$F:$F)</f>
        <v>56.689500000000002</v>
      </c>
      <c r="M186" s="61">
        <f ca="1">LOOKUP(C186,Planilha2!$A$1:$J$164,Planilha2!$G:$G)</f>
        <v>5.8334000000000001</v>
      </c>
      <c r="N186" s="62">
        <f ca="1">LOOKUP(C186,Planilha2!$A$1:$J$164,Planilha2!$H:$H)</f>
        <v>7.1000000000000004E-3</v>
      </c>
      <c r="O186" s="63">
        <f ca="1">LOOKUP(C186,Planilha2!$A$1:$J$164,Planilha2!$I:$I)</f>
        <v>0.10290000000000001</v>
      </c>
      <c r="P186" s="64">
        <f ca="1">LOOKUP(C186,Planilha2!$A$1:$J$164,Planilha2!$J:$J)</f>
        <v>14741231420.16</v>
      </c>
      <c r="T186" s="1"/>
      <c r="U186" s="1"/>
    </row>
    <row r="187" spans="2:21">
      <c r="B187" s="23" t="s">
        <v>411</v>
      </c>
      <c r="C187" s="2"/>
      <c r="D187" s="2"/>
      <c r="E187" s="51"/>
      <c r="F187" s="51"/>
      <c r="G187" s="51"/>
      <c r="H187" s="37"/>
      <c r="I187" s="37"/>
      <c r="J187" s="37"/>
      <c r="K187" s="24"/>
      <c r="L187" s="25"/>
      <c r="M187" s="25"/>
      <c r="N187" s="26"/>
      <c r="O187" s="27"/>
      <c r="P187" s="38"/>
      <c r="T187" s="1"/>
      <c r="U187" s="1"/>
    </row>
    <row r="188" spans="2:21">
      <c r="B188" s="53" t="s">
        <v>412</v>
      </c>
      <c r="C188" s="54" t="s">
        <v>413</v>
      </c>
      <c r="D188" s="55">
        <f>_xll.BC(C188,$Q$6)</f>
        <v>1.62</v>
      </c>
      <c r="E188" s="56">
        <v>2.5</v>
      </c>
      <c r="F188" s="57">
        <f>(E188/D188)-1</f>
        <v>0.54320987654320985</v>
      </c>
      <c r="G188" s="54" t="s">
        <v>538</v>
      </c>
      <c r="H188" s="58" t="str">
        <f>CONCATENATE(_xll.BC(C188,$Q$7),"%")</f>
        <v>88,37%</v>
      </c>
      <c r="I188" s="58">
        <f ca="1">LOOKUP(C188,Planilha2!$A$1:$J$164,Planilha2!$C:$C)</f>
        <v>0.43</v>
      </c>
      <c r="J188" s="58">
        <f ca="1">LOOKUP(C188,Planilha2!$A$1:$J$164,Planilha2!$D:$D)</f>
        <v>2.25</v>
      </c>
      <c r="K188" s="59">
        <f ca="1">LOOKUP(C188,Planilha2!$A$1:$J$164,Planilha2!$E:$E)</f>
        <v>565076489.71000004</v>
      </c>
      <c r="L188" s="60">
        <f ca="1">LOOKUP(C188,Planilha2!$A$1:$J$164,Planilha2!$F:$F)</f>
        <v>-0.60160000000000002</v>
      </c>
      <c r="M188" s="61">
        <f ca="1">LOOKUP(C188,Planilha2!$A$1:$J$164,Planilha2!$G:$G)</f>
        <v>0.83150000000000002</v>
      </c>
      <c r="N188" s="62">
        <f ca="1">LOOKUP(C188,Planilha2!$A$1:$J$164,Planilha2!$H:$H)</f>
        <v>0</v>
      </c>
      <c r="O188" s="63">
        <f ca="1">LOOKUP(C188,Planilha2!$A$1:$J$164,Planilha2!$I:$I)</f>
        <v>-1.3819999999999999</v>
      </c>
      <c r="P188" s="64">
        <f ca="1">LOOKUP(C188,Planilha2!$A$1:$J$164,Planilha2!$J:$J)</f>
        <v>9642828061.6200008</v>
      </c>
      <c r="T188" s="1"/>
      <c r="U188" s="1"/>
    </row>
    <row r="189" spans="2:21">
      <c r="B189" s="29" t="s">
        <v>415</v>
      </c>
      <c r="C189" s="3" t="s">
        <v>92</v>
      </c>
      <c r="D189" s="4">
        <f>_xll.BC(C189,$Q$6)</f>
        <v>51</v>
      </c>
      <c r="E189" s="4">
        <v>63</v>
      </c>
      <c r="F189" s="5">
        <f>(E189/D189)-1</f>
        <v>0.23529411764705888</v>
      </c>
      <c r="G189" s="3" t="s">
        <v>538</v>
      </c>
      <c r="H189" s="30" t="str">
        <f>CONCATENATE(_xll.BC(C189,$Q$7),"%")</f>
        <v>-6,98%</v>
      </c>
      <c r="I189" s="30">
        <f ca="1">LOOKUP(C189,Planilha2!$A$1:$J$164,Planilha2!$C:$C)</f>
        <v>42.78</v>
      </c>
      <c r="J189" s="30">
        <f ca="1">LOOKUP(C189,Planilha2!$A$1:$J$164,Planilha2!$D:$D)</f>
        <v>59.45</v>
      </c>
      <c r="K189" s="31">
        <f ca="1">LOOKUP(C189,Planilha2!$A$1:$J$164,Planilha2!$E:$E)</f>
        <v>145961169.47999999</v>
      </c>
      <c r="L189" s="32">
        <f ca="1">LOOKUP(C189,Planilha2!$A$1:$J$164,Planilha2!$F:$F)</f>
        <v>19.114699999999999</v>
      </c>
      <c r="M189" s="33">
        <f ca="1">LOOKUP(C189,Planilha2!$A$1:$J$164,Planilha2!$G:$G)</f>
        <v>1.2438</v>
      </c>
      <c r="N189" s="34">
        <f ca="1">LOOKUP(C189,Planilha2!$A$1:$J$164,Planilha2!$H:$H)</f>
        <v>5.8299999999999998E-2</v>
      </c>
      <c r="O189" s="35">
        <f ca="1">LOOKUP(C189,Planilha2!$A$1:$J$164,Planilha2!$I:$I)</f>
        <v>6.5100000000000005E-2</v>
      </c>
      <c r="P189" s="36">
        <f ca="1">LOOKUP(C189,Planilha2!$A$1:$J$164,Planilha2!$J:$J)</f>
        <v>86123390073</v>
      </c>
      <c r="T189" s="1"/>
      <c r="U189" s="1"/>
    </row>
    <row r="190" spans="2:21">
      <c r="B190" s="39" t="s">
        <v>416</v>
      </c>
      <c r="C190" s="6" t="s">
        <v>84</v>
      </c>
      <c r="D190" s="7">
        <f>_xll.BC(C190,$Q$6)</f>
        <v>15.28</v>
      </c>
      <c r="E190" s="7">
        <v>18</v>
      </c>
      <c r="F190" s="8">
        <f>(E190/D190)-1</f>
        <v>0.17801047120418856</v>
      </c>
      <c r="G190" s="6" t="s">
        <v>538</v>
      </c>
      <c r="H190" s="40" t="str">
        <f>CONCATENATE(_xll.BC(C190,$Q$7),"%")</f>
        <v>-1,98%</v>
      </c>
      <c r="I190" s="40">
        <f ca="1">LOOKUP(C190,Planilha2!$A$1:$J$164,Planilha2!$C:$C)</f>
        <v>11.09</v>
      </c>
      <c r="J190" s="40">
        <f ca="1">LOOKUP(C190,Planilha2!$A$1:$J$164,Planilha2!$D:$D)</f>
        <v>17.62</v>
      </c>
      <c r="K190" s="41">
        <f ca="1">LOOKUP(C190,Planilha2!$A$1:$J$164,Planilha2!$E:$E)</f>
        <v>227358477.47999999</v>
      </c>
      <c r="L190" s="42">
        <f ca="1">LOOKUP(C190,Planilha2!$A$1:$J$164,Planilha2!$F:$F)</f>
        <v>19.4437</v>
      </c>
      <c r="M190" s="43">
        <f ca="1">LOOKUP(C190,Planilha2!$A$1:$J$164,Planilha2!$G:$G)</f>
        <v>1.6187</v>
      </c>
      <c r="N190" s="44">
        <f ca="1">LOOKUP(C190,Planilha2!$A$1:$J$164,Planilha2!$H:$H)</f>
        <v>2.69E-2</v>
      </c>
      <c r="O190" s="45">
        <f ca="1">LOOKUP(C190,Planilha2!$A$1:$J$164,Planilha2!$I:$I)</f>
        <v>8.3199999999999996E-2</v>
      </c>
      <c r="P190" s="46">
        <f ca="1">LOOKUP(C190,Planilha2!$A$1:$J$164,Planilha2!$J:$J)</f>
        <v>36983820106</v>
      </c>
      <c r="T190" s="1"/>
      <c r="U190" s="1"/>
    </row>
    <row r="191" spans="2:21">
      <c r="B191" s="23" t="s">
        <v>417</v>
      </c>
      <c r="C191" s="2"/>
      <c r="D191" s="2"/>
      <c r="E191" s="51"/>
      <c r="F191" s="51"/>
      <c r="G191" s="51"/>
      <c r="H191" s="37"/>
      <c r="I191" s="37"/>
      <c r="J191" s="37"/>
      <c r="K191" s="24"/>
      <c r="L191" s="25"/>
      <c r="M191" s="25"/>
      <c r="N191" s="26"/>
      <c r="O191" s="27"/>
      <c r="P191" s="38"/>
      <c r="T191" s="1"/>
      <c r="U191" s="1"/>
    </row>
    <row r="192" spans="2:21">
      <c r="B192" s="39" t="s">
        <v>418</v>
      </c>
      <c r="C192" s="6" t="s">
        <v>124</v>
      </c>
      <c r="D192" s="7">
        <f>_xll.BC(C192,$Q$6)</f>
        <v>20</v>
      </c>
      <c r="E192" s="7">
        <v>25</v>
      </c>
      <c r="F192" s="8">
        <f>(E192/D192)-1</f>
        <v>0.25</v>
      </c>
      <c r="G192" s="6" t="s">
        <v>98</v>
      </c>
      <c r="H192" s="40" t="str">
        <f>CONCATENATE(_xll.BC(C192,$Q$7),"%")</f>
        <v>-51,47%</v>
      </c>
      <c r="I192" s="40">
        <f ca="1">LOOKUP(C192,Planilha2!$A$1:$J$164,Planilha2!$C:$C)</f>
        <v>4.55</v>
      </c>
      <c r="J192" s="40">
        <f ca="1">LOOKUP(C192,Planilha2!$A$1:$J$164,Planilha2!$D:$D)</f>
        <v>50.13</v>
      </c>
      <c r="K192" s="41">
        <f ca="1">LOOKUP(C192,Planilha2!$A$1:$J$164,Planilha2!$E:$E)</f>
        <v>159247418.71000001</v>
      </c>
      <c r="L192" s="42">
        <f ca="1">LOOKUP(C192,Planilha2!$A$1:$J$164,Planilha2!$F:$F)</f>
        <v>63.303199999999997</v>
      </c>
      <c r="M192" s="43">
        <f ca="1">LOOKUP(C192,Planilha2!$A$1:$J$164,Planilha2!$G:$G)</f>
        <v>3.4609000000000001</v>
      </c>
      <c r="N192" s="44">
        <f ca="1">LOOKUP(C192,Planilha2!$A$1:$J$164,Planilha2!$H:$H)</f>
        <v>1.83E-2</v>
      </c>
      <c r="O192" s="45">
        <f ca="1">LOOKUP(C192,Planilha2!$A$1:$J$164,Planilha2!$I:$I)</f>
        <v>5.4699999999999999E-2</v>
      </c>
      <c r="P192" s="46">
        <f ca="1">LOOKUP(C192,Planilha2!$A$1:$J$164,Planilha2!$J:$J)</f>
        <v>2981492860</v>
      </c>
      <c r="T192" s="1"/>
      <c r="U192" s="1"/>
    </row>
    <row r="193" spans="2:21">
      <c r="B193" s="29" t="s">
        <v>419</v>
      </c>
      <c r="C193" s="3" t="s">
        <v>420</v>
      </c>
      <c r="D193" s="4">
        <f>_xll.BC(C193,$Q$6)</f>
        <v>2.66</v>
      </c>
      <c r="E193" s="4">
        <v>3.5</v>
      </c>
      <c r="F193" s="5">
        <f>(E193/D193)-1</f>
        <v>0.3157894736842104</v>
      </c>
      <c r="G193" s="3" t="s">
        <v>98</v>
      </c>
      <c r="H193" s="30" t="str">
        <f>CONCATENATE(_xll.BC(C193,$Q$7),"%")</f>
        <v>-57,44%</v>
      </c>
      <c r="I193" s="30">
        <f ca="1">LOOKUP(C193,Planilha2!$A$1:$J$164,Planilha2!$C:$C)</f>
        <v>1.18</v>
      </c>
      <c r="J193" s="30">
        <f ca="1">LOOKUP(C193,Planilha2!$A$1:$J$164,Planilha2!$D:$D)</f>
        <v>6.83</v>
      </c>
      <c r="K193" s="31">
        <f ca="1">LOOKUP(C193,Planilha2!$A$1:$J$164,Planilha2!$E:$E)</f>
        <v>2735505.38</v>
      </c>
      <c r="L193" s="32">
        <f ca="1">LOOKUP(C193,Planilha2!$A$1:$J$164,Planilha2!$F:$F)</f>
        <v>-3.4565999999999999</v>
      </c>
      <c r="M193" s="33">
        <f ca="1">LOOKUP(C193,Planilha2!$A$1:$J$164,Planilha2!$G:$G)</f>
        <v>0.65149999999999997</v>
      </c>
      <c r="N193" s="34">
        <f ca="1">LOOKUP(C193,Planilha2!$A$1:$J$164,Planilha2!$H:$H)</f>
        <v>0</v>
      </c>
      <c r="O193" s="35">
        <f ca="1">LOOKUP(C193,Planilha2!$A$1:$J$164,Planilha2!$I:$I)</f>
        <v>-0.1885</v>
      </c>
      <c r="P193" s="36">
        <f ca="1">LOOKUP(C193,Planilha2!$A$1:$J$164,Planilha2!$J:$J)</f>
        <v>178307014.90000001</v>
      </c>
      <c r="T193" s="1"/>
      <c r="U193" s="1"/>
    </row>
    <row r="194" spans="2:21">
      <c r="B194" s="23" t="s">
        <v>421</v>
      </c>
      <c r="C194" s="2"/>
      <c r="D194" s="2"/>
      <c r="E194" s="51"/>
      <c r="F194" s="51"/>
      <c r="G194" s="51"/>
      <c r="H194" s="37"/>
      <c r="I194" s="37"/>
      <c r="J194" s="37"/>
      <c r="K194" s="24"/>
      <c r="L194" s="25"/>
      <c r="M194" s="25"/>
      <c r="N194" s="26"/>
      <c r="O194" s="27"/>
      <c r="P194" s="38"/>
      <c r="T194" s="1"/>
      <c r="U194" s="1"/>
    </row>
    <row r="195" spans="2:21">
      <c r="B195" s="39" t="s">
        <v>422</v>
      </c>
      <c r="C195" s="6" t="s">
        <v>116</v>
      </c>
      <c r="D195" s="7">
        <f>_xll.BC(C195,$Q$6)</f>
        <v>14.37</v>
      </c>
      <c r="E195" s="7">
        <v>21</v>
      </c>
      <c r="F195" s="8">
        <f>(E195/D195)-1</f>
        <v>0.46137787056367441</v>
      </c>
      <c r="G195" s="6" t="s">
        <v>98</v>
      </c>
      <c r="H195" s="40" t="str">
        <f>CONCATENATE(_xll.BC(C195,$Q$7),"%")</f>
        <v>-57,27%</v>
      </c>
      <c r="I195" s="40">
        <f ca="1">LOOKUP(C195,Planilha2!$A$1:$J$164,Planilha2!$C:$C)</f>
        <v>10.38</v>
      </c>
      <c r="J195" s="40">
        <f ca="1">LOOKUP(C195,Planilha2!$A$1:$J$164,Planilha2!$D:$D)</f>
        <v>35.24</v>
      </c>
      <c r="K195" s="41">
        <f ca="1">LOOKUP(C195,Planilha2!$A$1:$J$164,Planilha2!$E:$E)</f>
        <v>46472253.049999997</v>
      </c>
      <c r="L195" s="42">
        <f ca="1">LOOKUP(C195,Planilha2!$A$1:$J$164,Planilha2!$F:$F)</f>
        <v>13.3635</v>
      </c>
      <c r="M195" s="43">
        <f ca="1">LOOKUP(C195,Planilha2!$A$1:$J$164,Planilha2!$G:$G)</f>
        <v>1.6463000000000001</v>
      </c>
      <c r="N195" s="44">
        <f ca="1">LOOKUP(C195,Planilha2!$A$1:$J$164,Planilha2!$H:$H)</f>
        <v>5.2900000000000003E-2</v>
      </c>
      <c r="O195" s="45">
        <f ca="1">LOOKUP(C195,Planilha2!$A$1:$J$164,Planilha2!$I:$I)</f>
        <v>0.1232</v>
      </c>
      <c r="P195" s="46">
        <f ca="1">LOOKUP(C195,Planilha2!$A$1:$J$164,Planilha2!$J:$J)</f>
        <v>2312663799.0599999</v>
      </c>
      <c r="T195" s="1"/>
      <c r="U195" s="1"/>
    </row>
    <row r="196" spans="2:21">
      <c r="B196" s="29" t="s">
        <v>423</v>
      </c>
      <c r="C196" s="3" t="s">
        <v>424</v>
      </c>
      <c r="D196" s="4">
        <f>_xll.BC(C196,$Q$6)</f>
        <v>17.41</v>
      </c>
      <c r="E196" s="4">
        <v>24</v>
      </c>
      <c r="F196" s="5">
        <f>(E196/D196)-1</f>
        <v>0.37851809304997119</v>
      </c>
      <c r="G196" s="3" t="s">
        <v>98</v>
      </c>
      <c r="H196" s="30" t="str">
        <f>CONCATENATE(_xll.BC(C196,$Q$7),"%")</f>
        <v>-26,83%</v>
      </c>
      <c r="I196" s="30">
        <f ca="1">LOOKUP(C196,Planilha2!$A$1:$J$164,Planilha2!$C:$C)</f>
        <v>9.3699999999999992</v>
      </c>
      <c r="J196" s="30">
        <f ca="1">LOOKUP(C196,Planilha2!$A$1:$J$164,Planilha2!$D:$D)</f>
        <v>30.85</v>
      </c>
      <c r="K196" s="31">
        <f ca="1">LOOKUP(C196,Planilha2!$A$1:$J$164,Planilha2!$E:$E)</f>
        <v>22127674.899999999</v>
      </c>
      <c r="L196" s="32">
        <f ca="1">LOOKUP(C196,Planilha2!$A$1:$J$164,Planilha2!$F:$F)</f>
        <v>17.226400000000002</v>
      </c>
      <c r="M196" s="33">
        <f ca="1">LOOKUP(C196,Planilha2!$A$1:$J$164,Planilha2!$G:$G)</f>
        <v>1.714</v>
      </c>
      <c r="N196" s="34">
        <f ca="1">LOOKUP(C196,Planilha2!$A$1:$J$164,Planilha2!$H:$H)</f>
        <v>2.8500000000000001E-2</v>
      </c>
      <c r="O196" s="35">
        <f ca="1">LOOKUP(C196,Planilha2!$A$1:$J$164,Planilha2!$I:$I)</f>
        <v>9.9500000000000005E-2</v>
      </c>
      <c r="P196" s="36">
        <f ca="1">LOOKUP(C196,Planilha2!$A$1:$J$164,Planilha2!$J:$J)</f>
        <v>8885714432</v>
      </c>
      <c r="T196" s="1"/>
      <c r="U196" s="1"/>
    </row>
    <row r="197" spans="2:21">
      <c r="B197" s="39" t="s">
        <v>425</v>
      </c>
      <c r="C197" s="6" t="s">
        <v>426</v>
      </c>
      <c r="D197" s="7">
        <f>_xll.BC(C197,$Q$6)</f>
        <v>5.4</v>
      </c>
      <c r="E197" s="7">
        <v>7.3</v>
      </c>
      <c r="F197" s="8">
        <f>(E197/D197)-1</f>
        <v>0.35185185185185164</v>
      </c>
      <c r="G197" s="6" t="s">
        <v>98</v>
      </c>
      <c r="H197" s="40" t="str">
        <f>CONCATENATE(_xll.BC(C197,$Q$7),"%")</f>
        <v>-68,24%</v>
      </c>
      <c r="I197" s="40">
        <f ca="1">LOOKUP(C197,Planilha2!$A$1:$J$164,Planilha2!$C:$C)</f>
        <v>3.61</v>
      </c>
      <c r="J197" s="40">
        <f ca="1">LOOKUP(C197,Planilha2!$A$1:$J$164,Planilha2!$D:$D)</f>
        <v>25.94</v>
      </c>
      <c r="K197" s="41">
        <f ca="1">LOOKUP(C197,Planilha2!$A$1:$J$164,Planilha2!$E:$E)</f>
        <v>2053042.52</v>
      </c>
      <c r="L197" s="42">
        <f ca="1">LOOKUP(C197,Planilha2!$A$1:$J$164,Planilha2!$F:$F)</f>
        <v>-0.2354</v>
      </c>
      <c r="M197" s="43">
        <f ca="1">LOOKUP(C197,Planilha2!$A$1:$J$164,Planilha2!$G:$G)</f>
        <v>0.42220000000000002</v>
      </c>
      <c r="N197" s="44">
        <f ca="1">LOOKUP(C197,Planilha2!$A$1:$J$164,Planilha2!$H:$H)</f>
        <v>0</v>
      </c>
      <c r="O197" s="45">
        <f ca="1">LOOKUP(C197,Planilha2!$A$1:$J$164,Planilha2!$I:$I)</f>
        <v>-1.7934000000000001</v>
      </c>
      <c r="P197" s="46">
        <f ca="1">LOOKUP(C197,Planilha2!$A$1:$J$164,Planilha2!$J:$J)</f>
        <v>371794476.60000002</v>
      </c>
      <c r="T197" s="1"/>
      <c r="U197" s="1"/>
    </row>
    <row r="198" spans="2:21">
      <c r="B198" s="29" t="s">
        <v>427</v>
      </c>
      <c r="C198" s="3" t="s">
        <v>113</v>
      </c>
      <c r="D198" s="4">
        <f>_xll.BC(C198,$Q$6)</f>
        <v>7.79</v>
      </c>
      <c r="E198" s="4">
        <v>10</v>
      </c>
      <c r="F198" s="5">
        <f>(E198/D198)-1</f>
        <v>0.28369704749679081</v>
      </c>
      <c r="G198" s="3" t="s">
        <v>98</v>
      </c>
      <c r="H198" s="30" t="str">
        <f>CONCATENATE(_xll.BC(C198,$Q$7),"%")</f>
        <v>-41,34%</v>
      </c>
      <c r="I198" s="30">
        <f ca="1">LOOKUP(C198,Planilha2!$A$1:$J$164,Planilha2!$C:$C)</f>
        <v>3.14</v>
      </c>
      <c r="J198" s="30">
        <f ca="1">LOOKUP(C198,Planilha2!$A$1:$J$164,Planilha2!$D:$D)</f>
        <v>15.35</v>
      </c>
      <c r="K198" s="31">
        <f ca="1">LOOKUP(C198,Planilha2!$A$1:$J$164,Planilha2!$E:$E)</f>
        <v>47421064.380000003</v>
      </c>
      <c r="L198" s="32">
        <f ca="1">LOOKUP(C198,Planilha2!$A$1:$J$164,Planilha2!$F:$F)</f>
        <v>-11.405200000000001</v>
      </c>
      <c r="M198" s="33">
        <f ca="1">LOOKUP(C198,Planilha2!$A$1:$J$164,Planilha2!$G:$G)</f>
        <v>1.5386</v>
      </c>
      <c r="N198" s="34">
        <f ca="1">LOOKUP(C198,Planilha2!$A$1:$J$164,Planilha2!$H:$H)</f>
        <v>0</v>
      </c>
      <c r="O198" s="35">
        <f ca="1">LOOKUP(C198,Planilha2!$A$1:$J$164,Planilha2!$I:$I)</f>
        <v>-0.13489999999999999</v>
      </c>
      <c r="P198" s="36">
        <f ca="1">LOOKUP(C198,Planilha2!$A$1:$J$164,Planilha2!$J:$J)</f>
        <v>2037067386.8099999</v>
      </c>
      <c r="T198" s="1"/>
      <c r="U198" s="1"/>
    </row>
    <row r="199" spans="2:21">
      <c r="B199" s="39" t="s">
        <v>428</v>
      </c>
      <c r="C199" s="6" t="s">
        <v>58</v>
      </c>
      <c r="D199" s="7">
        <f>_xll.BC(C199,$Q$6)</f>
        <v>40.82</v>
      </c>
      <c r="E199" s="7">
        <v>52</v>
      </c>
      <c r="F199" s="8">
        <f>(E199/D199)-1</f>
        <v>0.27388535031847128</v>
      </c>
      <c r="G199" s="6" t="s">
        <v>538</v>
      </c>
      <c r="H199" s="40" t="str">
        <f>CONCATENATE(_xll.BC(C199,$Q$7),"%")</f>
        <v>-27,09%</v>
      </c>
      <c r="I199" s="40">
        <f ca="1">LOOKUP(C199,Planilha2!$A$1:$J$164,Planilha2!$C:$C)</f>
        <v>26.23</v>
      </c>
      <c r="J199" s="40">
        <f ca="1">LOOKUP(C199,Planilha2!$A$1:$J$164,Planilha2!$D:$D)</f>
        <v>60.68</v>
      </c>
      <c r="K199" s="41">
        <f ca="1">LOOKUP(C199,Planilha2!$A$1:$J$164,Planilha2!$E:$E)</f>
        <v>266678837.38</v>
      </c>
      <c r="L199" s="42">
        <f ca="1">LOOKUP(C199,Planilha2!$A$1:$J$164,Planilha2!$F:$F)</f>
        <v>34.124400000000001</v>
      </c>
      <c r="M199" s="43">
        <f ca="1">LOOKUP(C199,Planilha2!$A$1:$J$164,Planilha2!$G:$G)</f>
        <v>6.8997000000000002</v>
      </c>
      <c r="N199" s="44">
        <f ca="1">LOOKUP(C199,Planilha2!$A$1:$J$164,Planilha2!$H:$H)</f>
        <v>7.7999999999999996E-3</v>
      </c>
      <c r="O199" s="45">
        <f ca="1">LOOKUP(C199,Planilha2!$A$1:$J$164,Planilha2!$I:$I)</f>
        <v>0.20219999999999999</v>
      </c>
      <c r="P199" s="46">
        <f ca="1">LOOKUP(C199,Planilha2!$A$1:$J$164,Planilha2!$J:$J)</f>
        <v>32347010438.34</v>
      </c>
      <c r="T199" s="1"/>
      <c r="U199" s="1"/>
    </row>
    <row r="200" spans="2:21">
      <c r="B200" s="23" t="s">
        <v>429</v>
      </c>
      <c r="C200" s="2"/>
      <c r="D200" s="2"/>
      <c r="E200" s="51"/>
      <c r="F200" s="51"/>
      <c r="G200" s="51"/>
      <c r="H200" s="37"/>
      <c r="I200" s="37"/>
      <c r="J200" s="37"/>
      <c r="K200" s="24"/>
      <c r="L200" s="25"/>
      <c r="M200" s="25"/>
      <c r="N200" s="26"/>
      <c r="O200" s="27"/>
      <c r="P200" s="38"/>
      <c r="T200" s="1"/>
      <c r="U200" s="1"/>
    </row>
    <row r="201" spans="2:21">
      <c r="B201" s="39" t="s">
        <v>430</v>
      </c>
      <c r="C201" s="6" t="s">
        <v>122</v>
      </c>
      <c r="D201" s="7">
        <f>_xll.BC(C201,$Q$6)</f>
        <v>126</v>
      </c>
      <c r="E201" s="7">
        <v>132</v>
      </c>
      <c r="F201" s="8">
        <f t="shared" ref="F201:F209" si="2">(E201/D201)-1</f>
        <v>4.7619047619047672E-2</v>
      </c>
      <c r="G201" s="6" t="s">
        <v>98</v>
      </c>
      <c r="H201" s="40" t="str">
        <f>CONCATENATE(_xll.BC(C201,$Q$7),"%")</f>
        <v>101,12%</v>
      </c>
      <c r="I201" s="40">
        <f ca="1">LOOKUP(C201,Planilha2!$A$1:$J$164,Planilha2!$C:$C)</f>
        <v>34.67</v>
      </c>
      <c r="J201" s="40">
        <f ca="1">LOOKUP(C201,Planilha2!$A$1:$J$164,Planilha2!$D:$D)</f>
        <v>127.47</v>
      </c>
      <c r="K201" s="41">
        <f ca="1">LOOKUP(C201,Planilha2!$A$1:$J$164,Planilha2!$E:$E)</f>
        <v>340613763.56999999</v>
      </c>
      <c r="L201" s="42">
        <f ca="1">LOOKUP(C201,Planilha2!$A$1:$J$164,Planilha2!$F:$F)</f>
        <v>-230.3937</v>
      </c>
      <c r="M201" s="43">
        <f ca="1">LOOKUP(C201,Planilha2!$A$1:$J$164,Planilha2!$G:$G)</f>
        <v>11.7395</v>
      </c>
      <c r="N201" s="44">
        <f ca="1">LOOKUP(C201,Planilha2!$A$1:$J$164,Planilha2!$H:$H)</f>
        <v>0</v>
      </c>
      <c r="O201" s="45">
        <f ca="1">LOOKUP(C201,Planilha2!$A$1:$J$164,Planilha2!$I:$I)</f>
        <v>-5.0999999999999997E-2</v>
      </c>
      <c r="P201" s="46">
        <f ca="1">LOOKUP(C201,Planilha2!$A$1:$J$164,Planilha2!$J:$J)</f>
        <v>66112888086</v>
      </c>
      <c r="T201" s="1"/>
      <c r="U201" s="1"/>
    </row>
    <row r="202" spans="2:21">
      <c r="B202" s="29" t="s">
        <v>431</v>
      </c>
      <c r="C202" s="3" t="s">
        <v>432</v>
      </c>
      <c r="D202" s="4">
        <f>_xll.BC(C202,$Q$6)</f>
        <v>10.28</v>
      </c>
      <c r="E202" s="4">
        <v>13</v>
      </c>
      <c r="F202" s="5">
        <f t="shared" si="2"/>
        <v>0.26459143968871612</v>
      </c>
      <c r="G202" s="3" t="s">
        <v>98</v>
      </c>
      <c r="H202" s="30" t="str">
        <f>CONCATENATE(_xll.BC(C202,$Q$7),"%")</f>
        <v>-42,01%</v>
      </c>
      <c r="I202" s="30">
        <f ca="1">LOOKUP(C202,Planilha2!$A$1:$J$164,Planilha2!$C:$C)</f>
        <v>6.04</v>
      </c>
      <c r="J202" s="30">
        <f ca="1">LOOKUP(C202,Planilha2!$A$1:$J$164,Planilha2!$D:$D)</f>
        <v>22.4</v>
      </c>
      <c r="K202" s="31">
        <f ca="1">LOOKUP(C202,Planilha2!$A$1:$J$164,Planilha2!$E:$E)</f>
        <v>20734723.239999998</v>
      </c>
      <c r="L202" s="32">
        <f ca="1">LOOKUP(C202,Planilha2!$A$1:$J$164,Planilha2!$F:$F)</f>
        <v>-230.04689999999999</v>
      </c>
      <c r="M202" s="33">
        <f ca="1">LOOKUP(C202,Planilha2!$A$1:$J$164,Planilha2!$G:$G)</f>
        <v>1.3453999999999999</v>
      </c>
      <c r="N202" s="34">
        <f ca="1">LOOKUP(C202,Planilha2!$A$1:$J$164,Planilha2!$H:$H)</f>
        <v>4.8999999999999998E-3</v>
      </c>
      <c r="O202" s="35">
        <f ca="1">LOOKUP(C202,Planilha2!$A$1:$J$164,Planilha2!$I:$I)</f>
        <v>-5.7999999999999996E-3</v>
      </c>
      <c r="P202" s="36">
        <f ca="1">LOOKUP(C202,Planilha2!$A$1:$J$164,Planilha2!$J:$J)</f>
        <v>2334623271.1199999</v>
      </c>
      <c r="T202" s="1"/>
      <c r="U202" s="1"/>
    </row>
    <row r="203" spans="2:21">
      <c r="B203" s="53" t="s">
        <v>433</v>
      </c>
      <c r="C203" s="54" t="s">
        <v>434</v>
      </c>
      <c r="D203" s="55">
        <f>_xll.BC(C203,$Q$6)</f>
        <v>21.92</v>
      </c>
      <c r="E203" s="56">
        <v>27</v>
      </c>
      <c r="F203" s="57">
        <f t="shared" si="2"/>
        <v>0.2317518248175181</v>
      </c>
      <c r="G203" s="54" t="s">
        <v>538</v>
      </c>
      <c r="H203" s="58" t="str">
        <f>CONCATENATE(_xll.BC(C203,$Q$7),"%")</f>
        <v>-6,1%</v>
      </c>
      <c r="I203" s="58">
        <f ca="1">LOOKUP(C203,Planilha2!$A$1:$J$164,Planilha2!$C:$C)</f>
        <v>16.73</v>
      </c>
      <c r="J203" s="58">
        <f ca="1">LOOKUP(C203,Planilha2!$A$1:$J$164,Planilha2!$D:$D)</f>
        <v>24.76</v>
      </c>
      <c r="K203" s="59">
        <f ca="1">LOOKUP(C203,Planilha2!$A$1:$J$164,Planilha2!$E:$E)</f>
        <v>116174758.90000001</v>
      </c>
      <c r="L203" s="60">
        <f ca="1">LOOKUP(C203,Planilha2!$A$1:$J$164,Planilha2!$F:$F)</f>
        <v>18.099699999999999</v>
      </c>
      <c r="M203" s="61">
        <f ca="1">LOOKUP(C203,Planilha2!$A$1:$J$164,Planilha2!$G:$G)</f>
        <v>2.7402000000000002</v>
      </c>
      <c r="N203" s="62">
        <f ca="1">LOOKUP(C203,Planilha2!$A$1:$J$164,Planilha2!$H:$H)</f>
        <v>5.7000000000000002E-3</v>
      </c>
      <c r="O203" s="63">
        <f ca="1">LOOKUP(C203,Planilha2!$A$1:$J$164,Planilha2!$I:$I)</f>
        <v>0.15140000000000001</v>
      </c>
      <c r="P203" s="64">
        <f ca="1">LOOKUP(C203,Planilha2!$A$1:$J$164,Planilha2!$J:$J)</f>
        <v>43511617576</v>
      </c>
      <c r="T203" s="1"/>
      <c r="U203" s="1"/>
    </row>
    <row r="204" spans="2:21">
      <c r="B204" s="53" t="s">
        <v>435</v>
      </c>
      <c r="C204" s="54" t="s">
        <v>436</v>
      </c>
      <c r="D204" s="55">
        <f>_xll.BC(C204,$Q$6)</f>
        <v>29.36</v>
      </c>
      <c r="E204" s="56">
        <v>38</v>
      </c>
      <c r="F204" s="57">
        <f t="shared" si="2"/>
        <v>0.29427792915531348</v>
      </c>
      <c r="G204" s="54" t="s">
        <v>98</v>
      </c>
      <c r="H204" s="58" t="str">
        <f>CONCATENATE(_xll.BC(C204,$Q$7),"%")</f>
        <v>-16,54%</v>
      </c>
      <c r="I204" s="58">
        <f ca="1">LOOKUP(C204,Planilha2!$A$1:$J$164,Planilha2!$C:$C)</f>
        <v>14.73</v>
      </c>
      <c r="J204" s="58">
        <f ca="1">LOOKUP(C204,Planilha2!$A$1:$J$164,Planilha2!$D:$D)</f>
        <v>54.09</v>
      </c>
      <c r="K204" s="59">
        <f ca="1">LOOKUP(C204,Planilha2!$A$1:$J$164,Planilha2!$E:$E)</f>
        <v>64779440.950000003</v>
      </c>
      <c r="L204" s="60">
        <f ca="1">LOOKUP(C204,Planilha2!$A$1:$J$164,Planilha2!$F:$F)</f>
        <v>21.975200000000001</v>
      </c>
      <c r="M204" s="61">
        <f ca="1">LOOKUP(C204,Planilha2!$A$1:$J$164,Planilha2!$G:$G)</f>
        <v>5.9816000000000003</v>
      </c>
      <c r="N204" s="62">
        <f ca="1">LOOKUP(C204,Planilha2!$A$1:$J$164,Planilha2!$H:$H)</f>
        <v>0</v>
      </c>
      <c r="O204" s="63">
        <f ca="1">LOOKUP(C204,Planilha2!$A$1:$J$164,Planilha2!$I:$I)</f>
        <v>0.2722</v>
      </c>
      <c r="P204" s="64">
        <f ca="1">LOOKUP(C204,Planilha2!$A$1:$J$164,Planilha2!$J:$J)</f>
        <v>7098796590</v>
      </c>
      <c r="T204" s="1"/>
      <c r="U204" s="1"/>
    </row>
    <row r="205" spans="2:21">
      <c r="B205" s="39" t="s">
        <v>437</v>
      </c>
      <c r="C205" s="6" t="s">
        <v>151</v>
      </c>
      <c r="D205" s="7">
        <f>_xll.BC(C205,$Q$6)</f>
        <v>4.09</v>
      </c>
      <c r="E205" s="7">
        <v>6</v>
      </c>
      <c r="F205" s="8">
        <f t="shared" si="2"/>
        <v>0.46699266503667491</v>
      </c>
      <c r="G205" s="6" t="s">
        <v>98</v>
      </c>
      <c r="H205" s="40" t="str">
        <f>CONCATENATE(_xll.BC(C205,$Q$7),"%")</f>
        <v>-51,31%</v>
      </c>
      <c r="I205" s="40">
        <f ca="1">LOOKUP(C205,Planilha2!$A$1:$J$164,Planilha2!$C:$C)</f>
        <v>1.94</v>
      </c>
      <c r="J205" s="40">
        <f ca="1">LOOKUP(C205,Planilha2!$A$1:$J$164,Planilha2!$D:$D)</f>
        <v>9.65</v>
      </c>
      <c r="K205" s="41">
        <f ca="1">LOOKUP(C205,Planilha2!$A$1:$J$164,Planilha2!$E:$E)</f>
        <v>71999525.950000003</v>
      </c>
      <c r="L205" s="42">
        <f ca="1">LOOKUP(C205,Planilha2!$A$1:$J$164,Planilha2!$F:$F)</f>
        <v>-14.775499999999999</v>
      </c>
      <c r="M205" s="43">
        <f ca="1">LOOKUP(C205,Planilha2!$A$1:$J$164,Planilha2!$G:$G)</f>
        <v>0.64829999999999999</v>
      </c>
      <c r="N205" s="44">
        <f ca="1">LOOKUP(C205,Planilha2!$A$1:$J$164,Planilha2!$H:$H)</f>
        <v>0</v>
      </c>
      <c r="O205" s="45">
        <f ca="1">LOOKUP(C205,Planilha2!$A$1:$J$164,Planilha2!$I:$I)</f>
        <v>-4.3900000000000002E-2</v>
      </c>
      <c r="P205" s="46">
        <f ca="1">LOOKUP(C205,Planilha2!$A$1:$J$164,Planilha2!$J:$J)</f>
        <v>1165717930.8099999</v>
      </c>
      <c r="T205" s="1"/>
      <c r="U205" s="1"/>
    </row>
    <row r="206" spans="2:21">
      <c r="B206" s="53" t="s">
        <v>438</v>
      </c>
      <c r="C206" s="54" t="s">
        <v>56</v>
      </c>
      <c r="D206" s="55">
        <f>_xll.BC(C206,$Q$6)</f>
        <v>34.39</v>
      </c>
      <c r="E206" s="56">
        <v>40</v>
      </c>
      <c r="F206" s="57">
        <f t="shared" si="2"/>
        <v>0.16312881651642908</v>
      </c>
      <c r="G206" s="54" t="s">
        <v>98</v>
      </c>
      <c r="H206" s="58" t="str">
        <f>CONCATENATE(_xll.BC(C206,$Q$7),"%")</f>
        <v>32,79%</v>
      </c>
      <c r="I206" s="58">
        <f ca="1">LOOKUP(C206,Planilha2!$A$1:$J$164,Planilha2!$C:$C)</f>
        <v>14.39</v>
      </c>
      <c r="J206" s="58">
        <f ca="1">LOOKUP(C206,Planilha2!$A$1:$J$164,Planilha2!$D:$D)</f>
        <v>36.880000000000003</v>
      </c>
      <c r="K206" s="59">
        <f ca="1">LOOKUP(C206,Planilha2!$A$1:$J$164,Planilha2!$E:$E)</f>
        <v>474932627.70999998</v>
      </c>
      <c r="L206" s="60">
        <f ca="1">LOOKUP(C206,Planilha2!$A$1:$J$164,Planilha2!$F:$F)</f>
        <v>107.2777</v>
      </c>
      <c r="M206" s="61">
        <f ca="1">LOOKUP(C206,Planilha2!$A$1:$J$164,Planilha2!$G:$G)</f>
        <v>8.4708000000000006</v>
      </c>
      <c r="N206" s="62">
        <f ca="1">LOOKUP(C206,Planilha2!$A$1:$J$164,Planilha2!$H:$H)</f>
        <v>5.3E-3</v>
      </c>
      <c r="O206" s="63">
        <f ca="1">LOOKUP(C206,Planilha2!$A$1:$J$164,Planilha2!$I:$I)</f>
        <v>7.9000000000000001E-2</v>
      </c>
      <c r="P206" s="64">
        <f ca="1">LOOKUP(C206,Planilha2!$A$1:$J$164,Planilha2!$J:$J)</f>
        <v>64099909538.220001</v>
      </c>
      <c r="T206" s="1"/>
      <c r="U206" s="1"/>
    </row>
    <row r="207" spans="2:21">
      <c r="B207" s="39" t="s">
        <v>439</v>
      </c>
      <c r="C207" s="6" t="s">
        <v>102</v>
      </c>
      <c r="D207" s="7">
        <f>_xll.BC(C207,$Q$6)</f>
        <v>82.57</v>
      </c>
      <c r="E207" s="7">
        <v>91</v>
      </c>
      <c r="F207" s="8">
        <f t="shared" si="2"/>
        <v>0.10209519195833838</v>
      </c>
      <c r="G207" s="6" t="s">
        <v>538</v>
      </c>
      <c r="H207" s="40" t="str">
        <f>CONCATENATE(_xll.BC(C207,$Q$7),"%")</f>
        <v>74,08%</v>
      </c>
      <c r="I207" s="40">
        <f ca="1">LOOKUP(C207,Planilha2!$A$1:$J$164,Planilha2!$C:$C)</f>
        <v>24.97</v>
      </c>
      <c r="J207" s="40">
        <f ca="1">LOOKUP(C207,Planilha2!$A$1:$J$164,Planilha2!$D:$D)</f>
        <v>89.39</v>
      </c>
      <c r="K207" s="41">
        <f ca="1">LOOKUP(C207,Planilha2!$A$1:$J$164,Planilha2!$E:$E)</f>
        <v>900108438.19000006</v>
      </c>
      <c r="L207" s="42">
        <f ca="1">LOOKUP(C207,Planilha2!$A$1:$J$164,Planilha2!$F:$F)</f>
        <v>162.95959999999999</v>
      </c>
      <c r="M207" s="43">
        <f ca="1">LOOKUP(C207,Planilha2!$A$1:$J$164,Planilha2!$G:$G)</f>
        <v>17.761800000000001</v>
      </c>
      <c r="N207" s="44">
        <f ca="1">LOOKUP(C207,Planilha2!$A$1:$J$164,Planilha2!$H:$H)</f>
        <v>2.5000000000000001E-3</v>
      </c>
      <c r="O207" s="45">
        <f ca="1">LOOKUP(C207,Planilha2!$A$1:$J$164,Planilha2!$I:$I)</f>
        <v>0.109</v>
      </c>
      <c r="P207" s="46">
        <f ca="1">LOOKUP(C207,Planilha2!$A$1:$J$164,Planilha2!$J:$J)</f>
        <v>133711929495.08</v>
      </c>
      <c r="T207" s="1"/>
      <c r="U207" s="1"/>
    </row>
    <row r="208" spans="2:21">
      <c r="B208" s="29" t="s">
        <v>440</v>
      </c>
      <c r="C208" s="3" t="s">
        <v>545</v>
      </c>
      <c r="D208" s="4">
        <f>_xll.BC(C208,$Q$6)</f>
        <v>68.88</v>
      </c>
      <c r="E208" s="4">
        <v>85</v>
      </c>
      <c r="F208" s="5">
        <f t="shared" si="2"/>
        <v>0.23403019744483178</v>
      </c>
      <c r="G208" s="3" t="s">
        <v>538</v>
      </c>
      <c r="H208" s="30" t="str">
        <f>CONCATENATE(_xll.BC(C208,$Q$7),"%")</f>
        <v>-20,72%</v>
      </c>
      <c r="I208" s="30">
        <v>55</v>
      </c>
      <c r="J208" s="30">
        <v>99.13</v>
      </c>
      <c r="K208" s="31">
        <v>111862000</v>
      </c>
      <c r="L208" s="32">
        <v>39.97</v>
      </c>
      <c r="M208" s="33">
        <v>1.79</v>
      </c>
      <c r="N208" s="34">
        <v>8.0000000000000002E-3</v>
      </c>
      <c r="O208" s="35">
        <v>4.4999999999999998E-2</v>
      </c>
      <c r="P208" s="36">
        <v>20184100000</v>
      </c>
      <c r="T208" s="1"/>
      <c r="U208" s="1"/>
    </row>
    <row r="209" spans="2:21">
      <c r="B209" s="66" t="s">
        <v>441</v>
      </c>
      <c r="C209" s="67" t="s">
        <v>130</v>
      </c>
      <c r="D209" s="68">
        <f>_xll.BC(C209,$Q$6)</f>
        <v>20.11</v>
      </c>
      <c r="E209" s="69">
        <v>22</v>
      </c>
      <c r="F209" s="70">
        <f t="shared" si="2"/>
        <v>9.3983092988563E-2</v>
      </c>
      <c r="G209" s="67" t="s">
        <v>538</v>
      </c>
      <c r="H209" s="71" t="str">
        <f>CONCATENATE(_xll.BC(C209,$Q$7),"%")</f>
        <v>80,04%</v>
      </c>
      <c r="I209" s="71">
        <f ca="1">LOOKUP(C209,Planilha2!$A$1:$J$164,Planilha2!$C:$C)</f>
        <v>3.96</v>
      </c>
      <c r="J209" s="71">
        <f ca="1">LOOKUP(C209,Planilha2!$A$1:$J$164,Planilha2!$D:$D)</f>
        <v>22.36</v>
      </c>
      <c r="K209" s="72">
        <f ca="1">LOOKUP(C209,Planilha2!$A$1:$J$164,Planilha2!$E:$E)</f>
        <v>1778679821.24</v>
      </c>
      <c r="L209" s="73">
        <f ca="1">LOOKUP(C209,Planilha2!$A$1:$J$164,Planilha2!$F:$F)</f>
        <v>-18.967600000000001</v>
      </c>
      <c r="M209" s="74">
        <f ca="1">LOOKUP(C209,Planilha2!$A$1:$J$164,Planilha2!$G:$G)</f>
        <v>40.776200000000003</v>
      </c>
      <c r="N209" s="75">
        <f ca="1">LOOKUP(C209,Planilha2!$A$1:$J$164,Planilha2!$H:$H)</f>
        <v>0</v>
      </c>
      <c r="O209" s="76">
        <f ca="1">LOOKUP(C209,Planilha2!$A$1:$J$164,Planilha2!$I:$I)</f>
        <v>-2.1497999999999999</v>
      </c>
      <c r="P209" s="77">
        <f ca="1">LOOKUP(C209,Planilha2!$A$1:$J$164,Planilha2!$J:$J)</f>
        <v>32108597674.98</v>
      </c>
      <c r="T209" s="1"/>
      <c r="U209" s="1"/>
    </row>
    <row r="210" spans="2:21">
      <c r="B210" s="1"/>
      <c r="C210" s="1"/>
      <c r="D210" s="1"/>
      <c r="E210" s="50"/>
      <c r="F210" s="1"/>
      <c r="G210" s="50"/>
      <c r="H210" s="11"/>
      <c r="I210" s="18"/>
      <c r="J210" s="18"/>
      <c r="K210" s="22"/>
      <c r="L210" s="21"/>
      <c r="M210" s="21"/>
      <c r="N210" s="19"/>
      <c r="O210" s="9"/>
      <c r="P210" s="22"/>
      <c r="T210" s="1"/>
      <c r="U210" s="1"/>
    </row>
    <row r="211" spans="2:21">
      <c r="B211" s="1"/>
      <c r="C211" s="1"/>
      <c r="D211" s="1"/>
      <c r="E211" s="50"/>
      <c r="F211" s="1"/>
      <c r="G211" s="50"/>
      <c r="H211" s="11"/>
      <c r="I211" s="18"/>
      <c r="J211" s="18"/>
      <c r="K211" s="22"/>
      <c r="L211" s="21"/>
      <c r="M211" s="21"/>
      <c r="N211" s="19"/>
      <c r="O211" s="9"/>
      <c r="P211" s="22"/>
      <c r="T211" s="1"/>
      <c r="U211" s="1"/>
    </row>
    <row r="212" spans="2:21">
      <c r="B212" s="65"/>
      <c r="C212" s="1"/>
      <c r="D212" s="1"/>
      <c r="E212" s="50"/>
      <c r="F212" s="1"/>
      <c r="G212" s="50"/>
      <c r="H212" s="11"/>
      <c r="I212" s="18"/>
      <c r="J212" s="18"/>
      <c r="K212" s="22"/>
      <c r="L212" s="21"/>
      <c r="M212" s="21"/>
      <c r="N212" s="19"/>
      <c r="O212" s="9"/>
      <c r="P212" s="22"/>
      <c r="T212" s="1"/>
      <c r="U212" s="1"/>
    </row>
    <row r="213" spans="2:21">
      <c r="B213" s="1"/>
      <c r="C213" s="1"/>
      <c r="D213" s="1"/>
      <c r="E213" s="50"/>
      <c r="F213" s="1"/>
      <c r="G213" s="50"/>
      <c r="H213" s="11"/>
      <c r="I213" s="18"/>
      <c r="J213" s="18"/>
      <c r="K213" s="22"/>
      <c r="L213" s="21"/>
      <c r="M213" s="21"/>
      <c r="N213" s="19"/>
      <c r="O213" s="9"/>
      <c r="P213" s="22"/>
      <c r="T213" s="1"/>
      <c r="U213" s="1"/>
    </row>
    <row r="214" spans="2:21">
      <c r="B214" s="1"/>
      <c r="C214" s="1"/>
      <c r="D214" s="1"/>
      <c r="E214" s="50"/>
      <c r="F214" s="1"/>
      <c r="G214" s="50"/>
      <c r="H214" s="11"/>
      <c r="I214" s="18"/>
      <c r="J214" s="18"/>
      <c r="K214" s="22"/>
      <c r="L214" s="21"/>
      <c r="M214" s="21"/>
      <c r="N214" s="19"/>
      <c r="O214" s="9"/>
      <c r="P214" s="1"/>
      <c r="T214" s="1"/>
      <c r="U214" s="1"/>
    </row>
    <row r="215" spans="2:21">
      <c r="B215" s="1"/>
      <c r="C215" s="1"/>
      <c r="D215" s="1"/>
      <c r="E215" s="50"/>
      <c r="F215" s="1"/>
      <c r="G215" s="50"/>
      <c r="H215" s="11"/>
      <c r="I215" s="18"/>
      <c r="J215" s="18"/>
      <c r="K215" s="22"/>
      <c r="L215" s="21"/>
      <c r="M215" s="21"/>
      <c r="N215" s="19"/>
      <c r="O215" s="9"/>
      <c r="P215" s="1"/>
      <c r="T215" s="1"/>
      <c r="U215" s="1"/>
    </row>
    <row r="216" spans="2:21">
      <c r="B216" s="1"/>
      <c r="C216" s="1"/>
      <c r="D216" s="1"/>
      <c r="E216" s="50"/>
      <c r="F216" s="1"/>
      <c r="G216" s="50"/>
      <c r="H216" s="11"/>
      <c r="I216" s="18"/>
      <c r="J216" s="18"/>
      <c r="K216" s="22"/>
      <c r="L216" s="21"/>
      <c r="M216" s="21"/>
      <c r="N216" s="19"/>
      <c r="O216" s="9"/>
      <c r="P216" s="1"/>
      <c r="T216" s="1"/>
      <c r="U216" s="1"/>
    </row>
    <row r="217" spans="2:21">
      <c r="B217" s="1"/>
      <c r="C217" s="1"/>
      <c r="D217" s="1"/>
      <c r="E217" s="50"/>
      <c r="F217" s="1"/>
      <c r="G217" s="50"/>
      <c r="H217" s="11"/>
      <c r="I217" s="18"/>
      <c r="J217" s="18"/>
      <c r="K217" s="22"/>
      <c r="L217" s="21"/>
      <c r="M217" s="21"/>
      <c r="N217" s="19"/>
      <c r="O217" s="9"/>
      <c r="P217" s="1"/>
      <c r="T217" s="1"/>
      <c r="U217" s="1"/>
    </row>
    <row r="218" spans="2:21">
      <c r="B218" s="1"/>
      <c r="C218" s="1"/>
      <c r="D218" s="1"/>
      <c r="E218" s="50"/>
      <c r="F218" s="1"/>
      <c r="G218" s="50"/>
      <c r="H218" s="11"/>
      <c r="I218" s="18"/>
      <c r="J218" s="18"/>
      <c r="K218" s="22"/>
      <c r="L218" s="21"/>
      <c r="M218" s="21"/>
      <c r="N218" s="19"/>
      <c r="O218" s="9"/>
      <c r="P218" s="1"/>
      <c r="T218" s="1"/>
      <c r="U218" s="1"/>
    </row>
    <row r="219" spans="2:21">
      <c r="B219" s="1"/>
      <c r="C219" s="1"/>
      <c r="D219" s="1"/>
      <c r="E219" s="50"/>
      <c r="F219" s="1"/>
      <c r="G219" s="50"/>
      <c r="H219" s="11"/>
      <c r="I219" s="18"/>
      <c r="J219" s="18"/>
      <c r="K219" s="22"/>
      <c r="L219" s="21"/>
      <c r="M219" s="21"/>
      <c r="N219" s="19"/>
      <c r="O219" s="9"/>
      <c r="P219" s="1"/>
      <c r="T219" s="1"/>
      <c r="U219" s="1"/>
    </row>
    <row r="220" spans="2:21">
      <c r="B220" s="1"/>
      <c r="C220" s="1"/>
      <c r="D220" s="1"/>
      <c r="E220" s="50"/>
      <c r="F220" s="1"/>
      <c r="G220" s="50"/>
      <c r="H220" s="11"/>
      <c r="I220" s="11"/>
      <c r="J220" s="11"/>
      <c r="K220" s="22"/>
      <c r="L220" s="21"/>
      <c r="M220" s="21"/>
      <c r="N220" s="19"/>
      <c r="O220" s="9"/>
      <c r="P220" s="1"/>
      <c r="T220" s="1"/>
      <c r="U220" s="1"/>
    </row>
    <row r="221" spans="2:21">
      <c r="B221" s="1"/>
      <c r="C221" s="1"/>
      <c r="D221" s="1"/>
      <c r="E221" s="50"/>
      <c r="F221" s="1"/>
      <c r="G221" s="50"/>
      <c r="H221" s="11"/>
      <c r="I221" s="11"/>
      <c r="J221" s="11"/>
      <c r="K221" s="22"/>
      <c r="L221" s="21"/>
      <c r="M221" s="21"/>
      <c r="N221" s="19"/>
      <c r="O221" s="9"/>
      <c r="P221" s="1"/>
      <c r="T221" s="1"/>
      <c r="U221" s="1"/>
    </row>
    <row r="222" spans="2:21">
      <c r="B222" s="1"/>
      <c r="C222" s="1"/>
      <c r="D222" s="1"/>
      <c r="E222" s="50"/>
      <c r="F222" s="1"/>
      <c r="G222" s="50"/>
      <c r="H222" s="11"/>
      <c r="I222" s="11"/>
      <c r="J222" s="11"/>
      <c r="K222" s="22"/>
      <c r="L222" s="21"/>
      <c r="M222" s="21"/>
      <c r="N222" s="19"/>
      <c r="O222" s="9"/>
      <c r="P222" s="1"/>
      <c r="T222" s="1"/>
      <c r="U222" s="1"/>
    </row>
    <row r="223" spans="2:21">
      <c r="B223" s="1"/>
      <c r="C223" s="1"/>
      <c r="D223" s="1"/>
      <c r="E223" s="50"/>
      <c r="F223" s="1"/>
      <c r="G223" s="50"/>
      <c r="H223" s="11"/>
      <c r="I223" s="11"/>
      <c r="J223" s="11"/>
      <c r="K223" s="22"/>
      <c r="L223" s="21"/>
      <c r="M223" s="21"/>
      <c r="N223" s="19"/>
      <c r="O223" s="9"/>
      <c r="P223" s="1"/>
      <c r="T223" s="1"/>
      <c r="U223" s="1"/>
    </row>
    <row r="224" spans="2:21">
      <c r="B224" s="1"/>
      <c r="C224" s="1"/>
      <c r="D224" s="1"/>
      <c r="E224" s="50"/>
      <c r="F224" s="1"/>
      <c r="G224" s="50"/>
      <c r="H224" s="11"/>
      <c r="I224" s="11"/>
      <c r="J224" s="11"/>
      <c r="K224" s="22"/>
      <c r="L224" s="21"/>
      <c r="M224" s="21"/>
      <c r="N224" s="19"/>
      <c r="O224" s="9"/>
      <c r="P224" s="1"/>
      <c r="T224" s="1"/>
      <c r="U224" s="1"/>
    </row>
    <row r="225" spans="2:21">
      <c r="B225" s="1"/>
      <c r="C225" s="1"/>
      <c r="D225" s="1"/>
      <c r="E225" s="50"/>
      <c r="F225" s="1"/>
      <c r="G225" s="50"/>
      <c r="H225" s="11"/>
      <c r="I225" s="11"/>
      <c r="J225" s="11"/>
      <c r="K225" s="22"/>
      <c r="L225" s="21"/>
      <c r="M225" s="21"/>
      <c r="N225" s="19"/>
      <c r="O225" s="9"/>
      <c r="P225" s="1"/>
      <c r="T225" s="1"/>
      <c r="U225" s="1"/>
    </row>
    <row r="226" spans="2:21">
      <c r="B226" s="1"/>
      <c r="C226" s="1"/>
      <c r="D226" s="1"/>
      <c r="E226" s="50"/>
      <c r="F226" s="1"/>
      <c r="G226" s="50"/>
      <c r="H226" s="11"/>
      <c r="I226" s="11"/>
      <c r="J226" s="11"/>
      <c r="K226" s="22"/>
      <c r="L226" s="21"/>
      <c r="M226" s="21"/>
      <c r="N226" s="19"/>
      <c r="O226" s="9"/>
      <c r="P226" s="1"/>
      <c r="T226" s="1"/>
      <c r="U226" s="1"/>
    </row>
    <row r="227" spans="2:21">
      <c r="B227" s="1"/>
      <c r="C227" s="1"/>
      <c r="D227" s="1"/>
      <c r="E227" s="50"/>
      <c r="F227" s="1"/>
      <c r="G227" s="50"/>
      <c r="H227" s="11"/>
      <c r="I227" s="11"/>
      <c r="J227" s="11"/>
      <c r="K227" s="22"/>
      <c r="L227" s="21"/>
      <c r="M227" s="21"/>
      <c r="N227" s="19"/>
      <c r="O227" s="9"/>
      <c r="P227" s="1"/>
      <c r="T227" s="1"/>
      <c r="U227" s="1"/>
    </row>
    <row r="228" spans="2:21">
      <c r="B228" s="1"/>
      <c r="C228" s="1"/>
      <c r="D228" s="1"/>
      <c r="E228" s="50"/>
      <c r="F228" s="1"/>
      <c r="G228" s="50"/>
      <c r="H228" s="11"/>
      <c r="I228" s="11"/>
      <c r="J228" s="11"/>
      <c r="K228" s="22"/>
      <c r="L228" s="21"/>
      <c r="M228" s="21"/>
      <c r="N228" s="19"/>
      <c r="O228" s="9"/>
      <c r="P228" s="1"/>
      <c r="T228" s="1"/>
      <c r="U228" s="1"/>
    </row>
    <row r="229" spans="2:21">
      <c r="B229" s="1"/>
      <c r="C229" s="1"/>
      <c r="D229" s="1"/>
      <c r="E229" s="50"/>
      <c r="F229" s="1"/>
      <c r="G229" s="50"/>
      <c r="H229" s="11"/>
      <c r="I229" s="11"/>
      <c r="J229" s="11"/>
      <c r="K229" s="22"/>
      <c r="L229" s="21"/>
      <c r="M229" s="21"/>
      <c r="N229" s="19"/>
      <c r="O229" s="9"/>
      <c r="P229" s="1"/>
      <c r="T229" s="1"/>
      <c r="U229" s="1"/>
    </row>
    <row r="230" spans="2:21">
      <c r="B230" s="1"/>
      <c r="C230" s="1"/>
      <c r="D230" s="1"/>
      <c r="E230" s="50"/>
      <c r="F230" s="1"/>
      <c r="G230" s="50"/>
      <c r="H230" s="11"/>
      <c r="I230" s="11"/>
      <c r="J230" s="11"/>
      <c r="K230" s="22"/>
      <c r="L230" s="21"/>
      <c r="M230" s="21"/>
      <c r="N230" s="19"/>
      <c r="O230" s="9"/>
      <c r="P230" s="1"/>
      <c r="T230" s="1"/>
      <c r="U230" s="1"/>
    </row>
    <row r="231" spans="2:21">
      <c r="B231" s="1"/>
      <c r="C231" s="1"/>
      <c r="D231" s="1"/>
      <c r="E231" s="50"/>
      <c r="F231" s="1"/>
      <c r="G231" s="50"/>
      <c r="H231" s="11"/>
      <c r="I231" s="11"/>
      <c r="J231" s="11"/>
      <c r="K231" s="22"/>
      <c r="L231" s="21"/>
      <c r="M231" s="21"/>
      <c r="N231" s="19"/>
      <c r="O231" s="9"/>
      <c r="P231" s="1"/>
      <c r="T231" s="1"/>
      <c r="U231" s="1"/>
    </row>
    <row r="232" spans="2:21">
      <c r="B232" s="1"/>
      <c r="C232" s="1"/>
      <c r="D232" s="1"/>
      <c r="E232" s="50"/>
      <c r="F232" s="1"/>
      <c r="G232" s="50"/>
      <c r="H232" s="11"/>
      <c r="I232" s="11"/>
      <c r="J232" s="11"/>
      <c r="K232" s="22"/>
      <c r="L232" s="21"/>
      <c r="M232" s="21"/>
      <c r="N232" s="19"/>
      <c r="O232" s="9"/>
      <c r="P232" s="1"/>
      <c r="T232" s="1"/>
      <c r="U232" s="1"/>
    </row>
    <row r="233" spans="2:21">
      <c r="B233" s="1"/>
      <c r="C233" s="1"/>
      <c r="D233" s="1"/>
      <c r="E233" s="50"/>
      <c r="F233" s="1"/>
      <c r="G233" s="50"/>
      <c r="H233" s="11"/>
      <c r="I233" s="11"/>
      <c r="J233" s="11"/>
      <c r="K233" s="22"/>
      <c r="L233" s="21"/>
      <c r="M233" s="21"/>
      <c r="N233" s="19"/>
      <c r="O233" s="9"/>
      <c r="P233" s="1"/>
      <c r="T233" s="1"/>
      <c r="U233" s="1"/>
    </row>
    <row r="234" spans="2:21">
      <c r="B234" s="1"/>
      <c r="C234" s="1"/>
      <c r="D234" s="1"/>
      <c r="E234" s="50"/>
      <c r="F234" s="1"/>
      <c r="G234" s="50"/>
      <c r="H234" s="11"/>
      <c r="I234" s="11"/>
      <c r="J234" s="11"/>
      <c r="K234" s="22"/>
      <c r="L234" s="21"/>
      <c r="M234" s="21"/>
      <c r="N234" s="19"/>
      <c r="O234" s="9"/>
      <c r="P234" s="1"/>
    </row>
    <row r="235" spans="2:21">
      <c r="B235" s="1"/>
      <c r="C235" s="1"/>
      <c r="D235" s="1"/>
      <c r="E235" s="50"/>
      <c r="F235" s="1"/>
      <c r="G235" s="50"/>
      <c r="H235" s="11"/>
      <c r="I235" s="11"/>
      <c r="J235" s="11"/>
      <c r="K235" s="22"/>
      <c r="L235" s="21"/>
      <c r="M235" s="21"/>
      <c r="N235" s="19"/>
      <c r="O235" s="9"/>
      <c r="P235" s="1"/>
    </row>
    <row r="236" spans="2:21">
      <c r="B236" s="1"/>
      <c r="C236" s="1"/>
      <c r="D236" s="1"/>
      <c r="E236" s="50"/>
      <c r="F236" s="1"/>
      <c r="G236" s="50"/>
      <c r="H236" s="11"/>
      <c r="I236" s="11"/>
      <c r="J236" s="11"/>
      <c r="K236" s="22"/>
      <c r="L236" s="21"/>
      <c r="M236" s="21"/>
      <c r="N236" s="19"/>
      <c r="O236" s="9"/>
      <c r="P236" s="1"/>
    </row>
    <row r="237" spans="2:21">
      <c r="B237" s="1"/>
      <c r="C237" s="1"/>
      <c r="D237" s="1"/>
      <c r="E237" s="50"/>
      <c r="F237" s="1"/>
      <c r="G237" s="50"/>
      <c r="H237" s="11"/>
      <c r="I237" s="11"/>
      <c r="J237" s="11"/>
      <c r="K237" s="22"/>
      <c r="L237" s="21"/>
      <c r="M237" s="21"/>
      <c r="N237" s="19"/>
      <c r="O237" s="9"/>
      <c r="P237" s="1"/>
    </row>
    <row r="238" spans="2:21">
      <c r="B238" s="1"/>
      <c r="C238" s="1"/>
      <c r="D238" s="1"/>
      <c r="E238" s="50"/>
      <c r="F238" s="1"/>
      <c r="G238" s="50"/>
      <c r="H238" s="11"/>
      <c r="I238" s="11"/>
      <c r="J238" s="11"/>
      <c r="K238" s="22"/>
      <c r="L238" s="21"/>
      <c r="M238" s="21"/>
      <c r="N238" s="19"/>
      <c r="O238" s="9"/>
      <c r="P238" s="1"/>
    </row>
    <row r="239" spans="2:21">
      <c r="B239" s="1"/>
      <c r="C239" s="1"/>
      <c r="D239" s="1"/>
      <c r="E239" s="50"/>
      <c r="F239" s="1"/>
      <c r="G239" s="50"/>
      <c r="H239" s="11"/>
      <c r="I239" s="11"/>
      <c r="J239" s="11"/>
      <c r="K239" s="22"/>
      <c r="L239" s="21"/>
      <c r="M239" s="21"/>
      <c r="N239" s="19"/>
      <c r="O239" s="9"/>
      <c r="P239" s="1"/>
    </row>
    <row r="240" spans="2:21">
      <c r="B240" s="1"/>
      <c r="C240" s="1"/>
      <c r="D240" s="1"/>
      <c r="E240" s="50"/>
      <c r="F240" s="1"/>
      <c r="G240" s="50"/>
      <c r="H240" s="11"/>
      <c r="I240" s="11"/>
      <c r="J240" s="11"/>
      <c r="K240" s="22"/>
      <c r="L240" s="21"/>
      <c r="M240" s="21"/>
      <c r="N240" s="19"/>
      <c r="O240" s="9"/>
      <c r="P240" s="1"/>
    </row>
    <row r="241" spans="2:16">
      <c r="B241" s="1"/>
      <c r="C241" s="1"/>
      <c r="D241" s="1"/>
      <c r="E241" s="50"/>
      <c r="F241" s="1"/>
      <c r="G241" s="50"/>
      <c r="H241" s="11"/>
      <c r="I241" s="11"/>
      <c r="J241" s="11"/>
      <c r="K241" s="22"/>
      <c r="L241" s="21"/>
      <c r="M241" s="21"/>
      <c r="N241" s="19"/>
      <c r="O241" s="9"/>
      <c r="P241" s="1"/>
    </row>
    <row r="242" spans="2:16">
      <c r="B242" s="1"/>
      <c r="C242" s="1"/>
      <c r="D242" s="1"/>
      <c r="E242" s="50"/>
      <c r="F242" s="1"/>
      <c r="G242" s="50"/>
      <c r="H242" s="11"/>
      <c r="I242" s="11"/>
      <c r="J242" s="11"/>
      <c r="K242" s="22"/>
      <c r="L242" s="21"/>
      <c r="M242" s="21"/>
      <c r="N242" s="19"/>
      <c r="O242" s="9"/>
      <c r="P242" s="1"/>
    </row>
    <row r="243" spans="2:16">
      <c r="B243" s="1"/>
      <c r="C243" s="1"/>
      <c r="D243" s="1"/>
      <c r="E243" s="50"/>
      <c r="F243" s="1"/>
      <c r="G243" s="50"/>
      <c r="H243" s="11"/>
      <c r="I243" s="11"/>
      <c r="J243" s="11"/>
      <c r="K243" s="22"/>
      <c r="L243" s="21"/>
      <c r="M243" s="21"/>
      <c r="N243" s="19"/>
      <c r="O243" s="9"/>
      <c r="P243" s="1"/>
    </row>
    <row r="244" spans="2:16">
      <c r="B244" s="1"/>
      <c r="C244" s="1"/>
      <c r="D244" s="1"/>
      <c r="E244" s="50"/>
      <c r="F244" s="1"/>
      <c r="G244" s="50"/>
      <c r="H244" s="11"/>
      <c r="I244" s="11"/>
      <c r="J244" s="11"/>
      <c r="K244" s="22"/>
      <c r="L244" s="21"/>
      <c r="M244" s="21"/>
      <c r="N244" s="19"/>
      <c r="O244" s="9"/>
      <c r="P244" s="1"/>
    </row>
    <row r="245" spans="2:16">
      <c r="B245" s="1"/>
      <c r="C245" s="1"/>
      <c r="D245" s="1"/>
      <c r="E245" s="50"/>
      <c r="F245" s="1"/>
      <c r="G245" s="50"/>
      <c r="H245" s="11"/>
      <c r="I245" s="11"/>
      <c r="J245" s="11"/>
      <c r="K245" s="22"/>
      <c r="L245" s="21"/>
      <c r="M245" s="21"/>
      <c r="N245" s="19"/>
      <c r="O245" s="9"/>
      <c r="P245" s="1"/>
    </row>
    <row r="246" spans="2:16">
      <c r="B246" s="1"/>
      <c r="C246" s="1"/>
      <c r="D246" s="1"/>
      <c r="E246" s="50"/>
      <c r="F246" s="1"/>
      <c r="G246" s="50"/>
      <c r="H246" s="11"/>
      <c r="I246" s="11"/>
      <c r="J246" s="11"/>
      <c r="K246" s="22"/>
      <c r="L246" s="21"/>
      <c r="M246" s="21"/>
      <c r="N246" s="19"/>
      <c r="O246" s="9"/>
      <c r="P246" s="1"/>
    </row>
    <row r="247" spans="2:16">
      <c r="B247" s="1"/>
      <c r="C247" s="1"/>
      <c r="D247" s="1"/>
      <c r="E247" s="50"/>
      <c r="F247" s="1"/>
      <c r="G247" s="50"/>
      <c r="H247" s="11"/>
      <c r="I247" s="11"/>
      <c r="J247" s="11"/>
      <c r="K247" s="22"/>
      <c r="L247" s="21"/>
      <c r="M247" s="21"/>
      <c r="N247" s="19"/>
      <c r="O247" s="9"/>
      <c r="P247" s="1"/>
    </row>
    <row r="248" spans="2:16">
      <c r="B248" s="1"/>
      <c r="C248" s="1"/>
      <c r="D248" s="1"/>
      <c r="E248" s="50"/>
      <c r="F248" s="1"/>
      <c r="G248" s="50"/>
      <c r="H248" s="11"/>
      <c r="I248" s="11"/>
      <c r="J248" s="11"/>
      <c r="K248" s="22"/>
      <c r="L248" s="21"/>
      <c r="M248" s="21"/>
      <c r="N248" s="19"/>
      <c r="O248" s="9"/>
      <c r="P248" s="1"/>
    </row>
    <row r="249" spans="2:16">
      <c r="B249" s="1"/>
      <c r="C249" s="1"/>
      <c r="D249" s="1"/>
      <c r="E249" s="50"/>
      <c r="F249" s="1"/>
      <c r="G249" s="50"/>
      <c r="H249" s="11"/>
      <c r="I249" s="11"/>
      <c r="J249" s="11"/>
      <c r="K249" s="22"/>
      <c r="L249" s="21"/>
      <c r="M249" s="21"/>
      <c r="N249" s="19"/>
      <c r="O249" s="9"/>
      <c r="P249" s="1"/>
    </row>
    <row r="250" spans="2:16">
      <c r="B250" s="1"/>
      <c r="C250" s="1"/>
      <c r="D250" s="1"/>
      <c r="E250" s="50"/>
      <c r="F250" s="1"/>
      <c r="G250" s="50"/>
      <c r="H250" s="11"/>
      <c r="I250" s="11"/>
      <c r="J250" s="11"/>
      <c r="K250" s="22"/>
      <c r="L250" s="21"/>
      <c r="M250" s="21"/>
      <c r="N250" s="19"/>
      <c r="O250" s="9"/>
      <c r="P250" s="1"/>
    </row>
    <row r="251" spans="2:16">
      <c r="B251" s="1"/>
      <c r="C251" s="1"/>
      <c r="D251" s="1"/>
      <c r="E251" s="50"/>
      <c r="F251" s="1"/>
      <c r="G251" s="50"/>
      <c r="H251" s="11"/>
      <c r="I251" s="11"/>
      <c r="J251" s="11"/>
      <c r="K251" s="22"/>
      <c r="L251" s="21"/>
      <c r="M251" s="21"/>
      <c r="N251" s="19"/>
      <c r="O251" s="9"/>
      <c r="P251" s="1"/>
    </row>
    <row r="252" spans="2:16">
      <c r="B252" s="1"/>
      <c r="C252" s="1"/>
      <c r="D252" s="1"/>
      <c r="E252" s="50"/>
      <c r="F252" s="1"/>
      <c r="G252" s="50"/>
      <c r="H252" s="11"/>
      <c r="I252" s="11"/>
      <c r="J252" s="11"/>
      <c r="K252" s="22"/>
      <c r="L252" s="21"/>
      <c r="M252" s="21"/>
      <c r="N252" s="19"/>
      <c r="O252" s="9"/>
      <c r="P252" s="1"/>
    </row>
    <row r="253" spans="2:16">
      <c r="B253" s="1"/>
      <c r="C253" s="1"/>
      <c r="D253" s="1"/>
      <c r="E253" s="50"/>
      <c r="F253" s="1"/>
      <c r="G253" s="50"/>
      <c r="H253" s="11"/>
      <c r="I253" s="11"/>
      <c r="J253" s="11"/>
      <c r="K253" s="22"/>
      <c r="L253" s="21"/>
      <c r="M253" s="21"/>
      <c r="N253" s="19"/>
      <c r="O253" s="9"/>
      <c r="P253" s="1"/>
    </row>
    <row r="254" spans="2:16">
      <c r="B254" s="1"/>
      <c r="C254" s="1"/>
      <c r="D254" s="1"/>
      <c r="E254" s="50"/>
      <c r="F254" s="1"/>
      <c r="G254" s="50"/>
      <c r="H254" s="11"/>
      <c r="I254" s="11"/>
      <c r="J254" s="11"/>
      <c r="K254" s="22"/>
      <c r="L254" s="21"/>
      <c r="M254" s="21"/>
      <c r="N254" s="19"/>
      <c r="O254" s="9"/>
      <c r="P254" s="1"/>
    </row>
    <row r="255" spans="2:16">
      <c r="B255" s="1"/>
      <c r="C255" s="1"/>
      <c r="D255" s="1"/>
      <c r="E255" s="50"/>
      <c r="F255" s="1"/>
      <c r="G255" s="50"/>
      <c r="H255" s="11"/>
      <c r="I255" s="11"/>
      <c r="J255" s="11"/>
      <c r="K255" s="22"/>
      <c r="L255" s="21"/>
      <c r="M255" s="21"/>
      <c r="N255" s="19"/>
      <c r="O255" s="9"/>
      <c r="P255" s="1"/>
    </row>
    <row r="256" spans="2:16">
      <c r="B256" s="1"/>
      <c r="C256" s="1"/>
      <c r="D256" s="1"/>
      <c r="E256" s="50"/>
      <c r="F256" s="1"/>
      <c r="G256" s="50"/>
      <c r="H256" s="11"/>
      <c r="I256" s="11"/>
      <c r="J256" s="11"/>
      <c r="K256" s="22"/>
      <c r="L256" s="21"/>
      <c r="M256" s="21"/>
      <c r="N256" s="19"/>
      <c r="O256" s="9"/>
      <c r="P256" s="1"/>
    </row>
    <row r="257" spans="2:16">
      <c r="B257" s="1"/>
      <c r="C257" s="1"/>
      <c r="D257" s="1"/>
      <c r="E257" s="50"/>
      <c r="F257" s="1"/>
      <c r="G257" s="50"/>
      <c r="H257" s="11"/>
      <c r="I257" s="11"/>
      <c r="J257" s="11"/>
      <c r="K257" s="22"/>
      <c r="L257" s="21"/>
      <c r="M257" s="21"/>
      <c r="N257" s="19"/>
      <c r="O257" s="9"/>
      <c r="P257" s="1"/>
    </row>
    <row r="258" spans="2:16">
      <c r="B258" s="1"/>
      <c r="C258" s="1"/>
      <c r="D258" s="1"/>
      <c r="E258" s="50"/>
      <c r="F258" s="1"/>
      <c r="G258" s="50"/>
      <c r="H258" s="11"/>
      <c r="I258" s="11"/>
      <c r="J258" s="11"/>
      <c r="K258" s="22"/>
      <c r="L258" s="21"/>
      <c r="M258" s="21"/>
      <c r="N258" s="19"/>
      <c r="O258" s="9"/>
      <c r="P258" s="1"/>
    </row>
    <row r="259" spans="2:16">
      <c r="B259" s="1"/>
      <c r="C259" s="1"/>
      <c r="D259" s="1"/>
      <c r="E259" s="50"/>
      <c r="F259" s="1"/>
      <c r="G259" s="50"/>
      <c r="H259" s="11"/>
      <c r="I259" s="11"/>
      <c r="J259" s="11"/>
      <c r="K259" s="22"/>
      <c r="L259" s="21"/>
      <c r="M259" s="21"/>
      <c r="N259" s="19"/>
      <c r="O259" s="9"/>
      <c r="P259" s="1"/>
    </row>
    <row r="260" spans="2:16">
      <c r="B260" s="1"/>
      <c r="C260" s="1"/>
      <c r="D260" s="1"/>
      <c r="E260" s="50"/>
      <c r="F260" s="1"/>
      <c r="G260" s="50"/>
      <c r="H260" s="11"/>
      <c r="I260" s="11"/>
      <c r="J260" s="11"/>
      <c r="K260" s="22"/>
      <c r="L260" s="21"/>
      <c r="M260" s="21"/>
      <c r="N260" s="19"/>
      <c r="O260" s="9"/>
      <c r="P260" s="1"/>
    </row>
    <row r="261" spans="2:16">
      <c r="B261" s="1"/>
      <c r="C261" s="1"/>
      <c r="D261" s="1"/>
      <c r="E261" s="50"/>
      <c r="F261" s="1"/>
      <c r="G261" s="50"/>
      <c r="H261" s="11"/>
      <c r="I261" s="11"/>
      <c r="J261" s="11"/>
      <c r="K261" s="22"/>
      <c r="L261" s="21"/>
      <c r="M261" s="21"/>
      <c r="N261" s="19"/>
      <c r="O261" s="9"/>
      <c r="P261" s="1"/>
    </row>
    <row r="262" spans="2:16">
      <c r="B262" s="1"/>
      <c r="C262" s="1"/>
      <c r="D262" s="1"/>
      <c r="E262" s="50"/>
      <c r="F262" s="1"/>
      <c r="G262" s="50"/>
      <c r="H262" s="11"/>
      <c r="I262" s="11"/>
      <c r="J262" s="11"/>
      <c r="K262" s="22"/>
      <c r="L262" s="21"/>
      <c r="M262" s="21"/>
      <c r="N262" s="19"/>
      <c r="O262" s="9"/>
      <c r="P262" s="1"/>
    </row>
    <row r="263" spans="2:16">
      <c r="B263" s="1"/>
      <c r="C263" s="1"/>
      <c r="D263" s="1"/>
      <c r="E263" s="50"/>
      <c r="F263" s="1"/>
      <c r="G263" s="50"/>
      <c r="H263" s="11"/>
      <c r="I263" s="11"/>
      <c r="J263" s="11"/>
      <c r="K263" s="22"/>
      <c r="L263" s="21"/>
      <c r="M263" s="21"/>
      <c r="N263" s="19"/>
      <c r="O263" s="9"/>
      <c r="P263" s="1"/>
    </row>
    <row r="264" spans="2:16">
      <c r="B264" s="1"/>
      <c r="C264" s="1"/>
      <c r="D264" s="1"/>
      <c r="E264" s="50"/>
      <c r="F264" s="1"/>
      <c r="G264" s="50"/>
      <c r="H264" s="11"/>
      <c r="I264" s="11"/>
      <c r="J264" s="11"/>
      <c r="K264" s="22"/>
      <c r="L264" s="21"/>
      <c r="M264" s="21"/>
      <c r="N264" s="19"/>
      <c r="O264" s="9"/>
      <c r="P264" s="1"/>
    </row>
    <row r="265" spans="2:16">
      <c r="B265" s="1"/>
      <c r="C265" s="1"/>
      <c r="D265" s="1"/>
      <c r="E265" s="50"/>
      <c r="F265" s="1"/>
      <c r="G265" s="50"/>
      <c r="H265" s="11"/>
      <c r="I265" s="11"/>
      <c r="J265" s="11"/>
      <c r="K265" s="22"/>
      <c r="L265" s="21"/>
      <c r="M265" s="21"/>
      <c r="N265" s="19"/>
      <c r="O265" s="9"/>
      <c r="P265" s="1"/>
    </row>
    <row r="266" spans="2:16">
      <c r="B266" s="1"/>
      <c r="C266" s="1"/>
      <c r="D266" s="1"/>
      <c r="E266" s="50"/>
      <c r="F266" s="1"/>
      <c r="G266" s="50"/>
      <c r="H266" s="11"/>
      <c r="I266" s="11"/>
      <c r="J266" s="11"/>
      <c r="K266" s="22"/>
      <c r="L266" s="21"/>
      <c r="M266" s="21"/>
      <c r="N266" s="19"/>
      <c r="O266" s="9"/>
      <c r="P266" s="1"/>
    </row>
    <row r="267" spans="2:16">
      <c r="B267" s="1"/>
      <c r="C267" s="1"/>
      <c r="D267" s="1"/>
      <c r="E267" s="50"/>
      <c r="F267" s="1"/>
      <c r="G267" s="50"/>
      <c r="H267" s="11"/>
      <c r="I267" s="11"/>
      <c r="J267" s="11"/>
      <c r="K267" s="22"/>
      <c r="L267" s="21"/>
      <c r="M267" s="21"/>
      <c r="N267" s="19"/>
      <c r="O267" s="9"/>
      <c r="P267" s="1"/>
    </row>
    <row r="268" spans="2:16">
      <c r="B268" s="1"/>
      <c r="C268" s="1"/>
      <c r="D268" s="1"/>
      <c r="E268" s="50"/>
      <c r="F268" s="1"/>
      <c r="G268" s="50"/>
      <c r="H268" s="11"/>
      <c r="I268" s="11"/>
      <c r="J268" s="11"/>
      <c r="K268" s="22"/>
      <c r="L268" s="21"/>
      <c r="M268" s="21"/>
      <c r="N268" s="19"/>
      <c r="O268" s="9"/>
      <c r="P268" s="1"/>
    </row>
    <row r="269" spans="2:16">
      <c r="B269" s="1"/>
      <c r="C269" s="1"/>
      <c r="D269" s="1"/>
      <c r="E269" s="50"/>
      <c r="F269" s="1"/>
      <c r="G269" s="50"/>
      <c r="H269" s="11"/>
      <c r="I269" s="11"/>
      <c r="J269" s="11"/>
      <c r="K269" s="22"/>
      <c r="L269" s="21"/>
      <c r="M269" s="21"/>
      <c r="N269" s="19"/>
      <c r="O269" s="9"/>
      <c r="P269" s="1"/>
    </row>
    <row r="270" spans="2:16">
      <c r="B270" s="1"/>
      <c r="C270" s="1"/>
      <c r="D270" s="1"/>
      <c r="E270" s="50"/>
      <c r="F270" s="1"/>
      <c r="G270" s="50"/>
      <c r="H270" s="11"/>
      <c r="I270" s="11"/>
      <c r="J270" s="11"/>
      <c r="K270" s="22"/>
      <c r="L270" s="21"/>
      <c r="M270" s="21"/>
      <c r="N270" s="19"/>
      <c r="O270" s="9"/>
      <c r="P270" s="1"/>
    </row>
    <row r="271" spans="2:16">
      <c r="B271" s="1"/>
      <c r="C271" s="1"/>
      <c r="D271" s="1"/>
      <c r="E271" s="50"/>
      <c r="F271" s="1"/>
      <c r="G271" s="50"/>
      <c r="H271" s="11"/>
      <c r="I271" s="11"/>
      <c r="J271" s="11"/>
      <c r="K271" s="22"/>
      <c r="L271" s="21"/>
      <c r="M271" s="21"/>
      <c r="N271" s="19"/>
      <c r="O271" s="9"/>
      <c r="P271" s="1"/>
    </row>
    <row r="272" spans="2:16">
      <c r="B272" s="1"/>
      <c r="C272" s="1"/>
      <c r="D272" s="1"/>
      <c r="E272" s="50"/>
      <c r="F272" s="1"/>
      <c r="G272" s="50"/>
      <c r="H272" s="11"/>
      <c r="I272" s="11"/>
      <c r="J272" s="11"/>
      <c r="K272" s="22"/>
      <c r="L272" s="21"/>
      <c r="M272" s="21"/>
      <c r="N272" s="19"/>
      <c r="O272" s="9"/>
      <c r="P272" s="1"/>
    </row>
    <row r="273" spans="2:16">
      <c r="B273" s="1"/>
      <c r="C273" s="1"/>
      <c r="D273" s="1"/>
      <c r="E273" s="50"/>
      <c r="F273" s="1"/>
      <c r="G273" s="50"/>
      <c r="H273" s="11"/>
      <c r="I273" s="11"/>
      <c r="J273" s="11"/>
      <c r="K273" s="22"/>
      <c r="L273" s="21"/>
      <c r="M273" s="21"/>
      <c r="N273" s="19"/>
      <c r="O273" s="9"/>
      <c r="P273" s="1"/>
    </row>
    <row r="274" spans="2:16">
      <c r="B274" s="1"/>
      <c r="C274" s="1"/>
      <c r="D274" s="1"/>
      <c r="E274" s="50"/>
      <c r="F274" s="1"/>
      <c r="G274" s="50"/>
      <c r="H274" s="11"/>
      <c r="I274" s="11"/>
      <c r="J274" s="11"/>
      <c r="K274" s="22"/>
      <c r="L274" s="21"/>
      <c r="M274" s="21"/>
      <c r="N274" s="19"/>
      <c r="O274" s="9"/>
      <c r="P274" s="1"/>
    </row>
    <row r="275" spans="2:16">
      <c r="B275" s="1"/>
      <c r="C275" s="1"/>
      <c r="D275" s="1"/>
      <c r="E275" s="50"/>
      <c r="F275" s="1"/>
      <c r="G275" s="50"/>
      <c r="H275" s="11"/>
      <c r="I275" s="11"/>
      <c r="J275" s="11"/>
      <c r="K275" s="22"/>
      <c r="L275" s="21"/>
      <c r="M275" s="21"/>
      <c r="N275" s="19"/>
      <c r="O275" s="9"/>
      <c r="P275" s="1"/>
    </row>
    <row r="276" spans="2:16">
      <c r="B276" s="1"/>
      <c r="C276" s="1"/>
      <c r="D276" s="1"/>
      <c r="E276" s="50"/>
      <c r="F276" s="1"/>
      <c r="G276" s="50"/>
      <c r="H276" s="11"/>
      <c r="I276" s="11"/>
      <c r="J276" s="11"/>
      <c r="K276" s="22"/>
      <c r="L276" s="21"/>
      <c r="M276" s="21"/>
      <c r="N276" s="19"/>
      <c r="O276" s="9"/>
      <c r="P276" s="1"/>
    </row>
    <row r="277" spans="2:16">
      <c r="B277" s="1"/>
      <c r="C277" s="1"/>
      <c r="D277" s="1"/>
      <c r="E277" s="50"/>
      <c r="F277" s="1"/>
      <c r="G277" s="50"/>
      <c r="H277" s="11"/>
      <c r="I277" s="11"/>
      <c r="J277" s="11"/>
      <c r="K277" s="22"/>
      <c r="L277" s="21"/>
      <c r="M277" s="21"/>
      <c r="N277" s="19"/>
      <c r="O277" s="9"/>
      <c r="P277" s="1"/>
    </row>
    <row r="278" spans="2:16">
      <c r="B278" s="1"/>
      <c r="C278" s="1"/>
      <c r="D278" s="1"/>
      <c r="E278" s="50"/>
      <c r="F278" s="1"/>
      <c r="G278" s="50"/>
      <c r="H278" s="11"/>
      <c r="I278" s="11"/>
      <c r="J278" s="11"/>
      <c r="K278" s="22"/>
      <c r="L278" s="21"/>
      <c r="M278" s="21"/>
      <c r="N278" s="19"/>
      <c r="O278" s="9"/>
      <c r="P278" s="1"/>
    </row>
    <row r="279" spans="2:16">
      <c r="B279" s="1"/>
      <c r="C279" s="1"/>
      <c r="D279" s="1"/>
      <c r="E279" s="50"/>
      <c r="F279" s="1"/>
      <c r="G279" s="50"/>
      <c r="H279" s="11"/>
      <c r="I279" s="11"/>
      <c r="J279" s="11"/>
      <c r="K279" s="22"/>
      <c r="L279" s="21"/>
      <c r="M279" s="21"/>
      <c r="N279" s="19"/>
      <c r="O279" s="9"/>
      <c r="P279" s="1"/>
    </row>
    <row r="280" spans="2:16">
      <c r="B280" s="1"/>
      <c r="C280" s="1"/>
      <c r="D280" s="1"/>
      <c r="E280" s="50"/>
      <c r="F280" s="1"/>
      <c r="G280" s="50"/>
      <c r="H280" s="11"/>
      <c r="I280" s="11"/>
      <c r="J280" s="11"/>
      <c r="K280" s="22"/>
      <c r="L280" s="21"/>
      <c r="M280" s="21"/>
      <c r="N280" s="19"/>
      <c r="O280" s="9"/>
      <c r="P280" s="1"/>
    </row>
    <row r="281" spans="2:16">
      <c r="B281" s="1"/>
      <c r="C281" s="1"/>
      <c r="D281" s="1"/>
      <c r="E281" s="50"/>
      <c r="F281" s="1"/>
      <c r="G281" s="50"/>
      <c r="H281" s="11"/>
      <c r="I281" s="11"/>
      <c r="J281" s="11"/>
      <c r="K281" s="22"/>
      <c r="L281" s="21"/>
      <c r="M281" s="21"/>
      <c r="N281" s="19"/>
      <c r="O281" s="9"/>
      <c r="P281" s="1"/>
    </row>
    <row r="282" spans="2:16">
      <c r="B282" s="1"/>
      <c r="C282" s="1"/>
      <c r="D282" s="1"/>
      <c r="E282" s="50"/>
      <c r="F282" s="1"/>
      <c r="G282" s="50"/>
      <c r="H282" s="11"/>
      <c r="I282" s="11"/>
      <c r="J282" s="11"/>
      <c r="K282" s="22"/>
      <c r="L282" s="21"/>
      <c r="M282" s="21"/>
      <c r="N282" s="19"/>
      <c r="O282" s="9"/>
      <c r="P282" s="1"/>
    </row>
    <row r="283" spans="2:16">
      <c r="B283" s="1"/>
      <c r="C283" s="1"/>
      <c r="D283" s="1"/>
      <c r="E283" s="50"/>
      <c r="F283" s="1"/>
      <c r="G283" s="50"/>
      <c r="H283" s="11"/>
      <c r="I283" s="11"/>
      <c r="J283" s="11"/>
      <c r="K283" s="22"/>
      <c r="L283" s="21"/>
      <c r="M283" s="21"/>
      <c r="N283" s="19"/>
      <c r="O283" s="9"/>
      <c r="P283" s="1"/>
    </row>
    <row r="284" spans="2:16">
      <c r="B284" s="1"/>
      <c r="C284" s="1"/>
      <c r="D284" s="1"/>
      <c r="E284" s="50"/>
      <c r="F284" s="1"/>
      <c r="G284" s="50"/>
      <c r="H284" s="11"/>
      <c r="I284" s="11"/>
      <c r="J284" s="11"/>
      <c r="K284" s="22"/>
      <c r="L284" s="21"/>
      <c r="M284" s="21"/>
      <c r="N284" s="19"/>
      <c r="O284" s="9"/>
      <c r="P284" s="1"/>
    </row>
    <row r="285" spans="2:16">
      <c r="B285" s="1"/>
      <c r="C285" s="1"/>
      <c r="D285" s="1"/>
      <c r="E285" s="50"/>
      <c r="F285" s="1"/>
      <c r="G285" s="50"/>
      <c r="H285" s="11"/>
      <c r="I285" s="11"/>
      <c r="J285" s="11"/>
      <c r="K285" s="22"/>
      <c r="L285" s="21"/>
      <c r="M285" s="21"/>
      <c r="N285" s="19"/>
      <c r="O285" s="9"/>
      <c r="P285" s="1"/>
    </row>
    <row r="286" spans="2:16">
      <c r="B286" s="1"/>
      <c r="C286" s="1"/>
      <c r="D286" s="1"/>
      <c r="E286" s="50"/>
      <c r="F286" s="1"/>
      <c r="G286" s="50"/>
      <c r="H286" s="11"/>
      <c r="I286" s="11"/>
      <c r="J286" s="11"/>
      <c r="K286" s="22"/>
      <c r="L286" s="21"/>
      <c r="M286" s="21"/>
      <c r="N286" s="19"/>
      <c r="O286" s="9"/>
      <c r="P286" s="1"/>
    </row>
    <row r="287" spans="2:16">
      <c r="B287" s="1"/>
      <c r="C287" s="1"/>
      <c r="D287" s="1"/>
      <c r="E287" s="50"/>
      <c r="F287" s="1"/>
      <c r="G287" s="50"/>
      <c r="H287" s="11"/>
      <c r="I287" s="11"/>
      <c r="J287" s="11"/>
      <c r="K287" s="22"/>
      <c r="L287" s="21"/>
      <c r="M287" s="21"/>
      <c r="N287" s="19"/>
      <c r="O287" s="9"/>
      <c r="P287" s="1"/>
    </row>
    <row r="288" spans="2:16">
      <c r="B288" s="1"/>
      <c r="C288" s="1"/>
      <c r="D288" s="1"/>
      <c r="E288" s="50"/>
      <c r="F288" s="1"/>
      <c r="G288" s="50"/>
      <c r="H288" s="11"/>
      <c r="I288" s="11"/>
      <c r="J288" s="11"/>
      <c r="K288" s="22"/>
      <c r="L288" s="21"/>
      <c r="M288" s="21"/>
      <c r="N288" s="19"/>
      <c r="O288" s="9"/>
      <c r="P288" s="1"/>
    </row>
    <row r="289" spans="2:16">
      <c r="B289" s="1"/>
      <c r="C289" s="1"/>
      <c r="D289" s="1"/>
      <c r="E289" s="50"/>
      <c r="F289" s="1"/>
      <c r="G289" s="50"/>
      <c r="H289" s="11"/>
      <c r="I289" s="11"/>
      <c r="J289" s="11"/>
      <c r="K289" s="22"/>
      <c r="L289" s="21"/>
      <c r="M289" s="21"/>
      <c r="N289" s="19"/>
      <c r="O289" s="9"/>
      <c r="P289" s="1"/>
    </row>
    <row r="290" spans="2:16">
      <c r="B290" s="1"/>
      <c r="C290" s="1"/>
      <c r="D290" s="1"/>
      <c r="E290" s="50"/>
      <c r="F290" s="1"/>
      <c r="G290" s="50"/>
      <c r="H290" s="11"/>
      <c r="I290" s="11"/>
      <c r="J290" s="11"/>
      <c r="K290" s="22"/>
      <c r="L290" s="21"/>
      <c r="M290" s="21"/>
      <c r="N290" s="19"/>
      <c r="O290" s="9"/>
      <c r="P290" s="1"/>
    </row>
    <row r="291" spans="2:16">
      <c r="B291" s="1"/>
      <c r="C291" s="1"/>
      <c r="D291" s="1"/>
      <c r="E291" s="50"/>
      <c r="F291" s="1"/>
      <c r="G291" s="50"/>
      <c r="H291" s="11"/>
      <c r="I291" s="11"/>
      <c r="J291" s="11"/>
      <c r="K291" s="22"/>
      <c r="L291" s="21"/>
      <c r="M291" s="21"/>
      <c r="N291" s="19"/>
      <c r="O291" s="9"/>
      <c r="P291" s="1"/>
    </row>
    <row r="292" spans="2:16">
      <c r="B292" s="1"/>
      <c r="C292" s="1"/>
      <c r="D292" s="1"/>
      <c r="E292" s="50"/>
      <c r="F292" s="1"/>
      <c r="G292" s="50"/>
      <c r="H292" s="11"/>
      <c r="I292" s="11"/>
      <c r="J292" s="11"/>
      <c r="K292" s="22"/>
      <c r="L292" s="21"/>
      <c r="M292" s="21"/>
      <c r="N292" s="19"/>
      <c r="O292" s="9"/>
      <c r="P292" s="1"/>
    </row>
    <row r="293" spans="2:16">
      <c r="B293" s="1"/>
      <c r="C293" s="1"/>
      <c r="D293" s="1"/>
      <c r="E293" s="50"/>
      <c r="F293" s="1"/>
      <c r="G293" s="50"/>
      <c r="H293" s="11"/>
      <c r="I293" s="11"/>
      <c r="J293" s="11"/>
      <c r="K293" s="22"/>
      <c r="L293" s="21"/>
      <c r="M293" s="21"/>
      <c r="N293" s="19"/>
      <c r="O293" s="9"/>
      <c r="P293" s="1"/>
    </row>
    <row r="294" spans="2:16">
      <c r="B294" s="1"/>
      <c r="C294" s="1"/>
      <c r="D294" s="1"/>
      <c r="E294" s="50"/>
      <c r="F294" s="1"/>
      <c r="G294" s="50"/>
      <c r="H294" s="11"/>
      <c r="I294" s="11"/>
      <c r="J294" s="11"/>
      <c r="K294" s="22"/>
      <c r="L294" s="21"/>
      <c r="M294" s="21"/>
      <c r="N294" s="19"/>
      <c r="O294" s="9"/>
      <c r="P294" s="1"/>
    </row>
    <row r="295" spans="2:16">
      <c r="B295" s="1"/>
      <c r="C295" s="1"/>
      <c r="D295" s="1"/>
      <c r="E295" s="50"/>
      <c r="F295" s="1"/>
      <c r="G295" s="50"/>
      <c r="H295" s="11"/>
      <c r="I295" s="11"/>
      <c r="J295" s="11"/>
      <c r="K295" s="22"/>
      <c r="L295" s="21"/>
      <c r="M295" s="21"/>
      <c r="N295" s="19"/>
      <c r="O295" s="9"/>
      <c r="P295" s="1"/>
    </row>
    <row r="296" spans="2:16">
      <c r="B296" s="1"/>
      <c r="C296" s="1"/>
      <c r="D296" s="1"/>
      <c r="E296" s="50"/>
      <c r="F296" s="1"/>
      <c r="G296" s="50"/>
      <c r="H296" s="11"/>
      <c r="I296" s="11"/>
      <c r="J296" s="11"/>
      <c r="K296" s="22"/>
      <c r="L296" s="21"/>
      <c r="M296" s="21"/>
      <c r="N296" s="19"/>
      <c r="O296" s="9"/>
      <c r="P296" s="1"/>
    </row>
    <row r="297" spans="2:16">
      <c r="B297" s="1"/>
      <c r="C297" s="1"/>
      <c r="D297" s="1"/>
      <c r="E297" s="50"/>
      <c r="F297" s="1"/>
      <c r="G297" s="50"/>
      <c r="H297" s="11"/>
      <c r="I297" s="11"/>
      <c r="J297" s="11"/>
      <c r="K297" s="22"/>
      <c r="L297" s="21"/>
      <c r="M297" s="21"/>
      <c r="N297" s="19"/>
      <c r="O297" s="9"/>
      <c r="P297" s="1"/>
    </row>
    <row r="298" spans="2:16">
      <c r="B298" s="1"/>
      <c r="C298" s="1"/>
      <c r="D298" s="1"/>
      <c r="E298" s="50"/>
      <c r="F298" s="1"/>
      <c r="G298" s="50"/>
      <c r="H298" s="11"/>
      <c r="I298" s="11"/>
      <c r="J298" s="11"/>
      <c r="K298" s="22"/>
      <c r="L298" s="21"/>
      <c r="M298" s="21"/>
      <c r="N298" s="19"/>
      <c r="O298" s="9"/>
      <c r="P298" s="1"/>
    </row>
    <row r="299" spans="2:16">
      <c r="B299" s="1"/>
      <c r="C299" s="1"/>
      <c r="D299" s="1"/>
      <c r="E299" s="50"/>
      <c r="F299" s="1"/>
      <c r="G299" s="50"/>
      <c r="H299" s="11"/>
      <c r="I299" s="11"/>
      <c r="J299" s="11"/>
      <c r="K299" s="22"/>
      <c r="L299" s="21"/>
      <c r="M299" s="21"/>
      <c r="N299" s="19"/>
      <c r="O299" s="9"/>
      <c r="P299" s="1"/>
    </row>
    <row r="300" spans="2:16">
      <c r="B300" s="1"/>
      <c r="C300" s="1"/>
      <c r="D300" s="1"/>
      <c r="E300" s="50"/>
      <c r="F300" s="1"/>
      <c r="G300" s="50"/>
      <c r="H300" s="11"/>
      <c r="I300" s="11"/>
      <c r="J300" s="11"/>
      <c r="K300" s="22"/>
      <c r="L300" s="21"/>
      <c r="M300" s="21"/>
      <c r="N300" s="19"/>
      <c r="O300" s="9"/>
      <c r="P300" s="1"/>
    </row>
    <row r="301" spans="2:16">
      <c r="B301" s="1"/>
      <c r="C301" s="1"/>
      <c r="D301" s="1"/>
      <c r="E301" s="50"/>
      <c r="F301" s="1"/>
      <c r="G301" s="50"/>
      <c r="H301" s="11"/>
      <c r="I301" s="11"/>
      <c r="J301" s="11"/>
      <c r="K301" s="22"/>
      <c r="L301" s="21"/>
      <c r="M301" s="21"/>
      <c r="N301" s="19"/>
      <c r="O301" s="9"/>
      <c r="P301" s="1"/>
    </row>
    <row r="302" spans="2:16">
      <c r="B302" s="1"/>
      <c r="C302" s="1"/>
      <c r="D302" s="1"/>
      <c r="E302" s="50"/>
      <c r="F302" s="1"/>
      <c r="G302" s="50"/>
      <c r="H302" s="11"/>
      <c r="I302" s="11"/>
      <c r="J302" s="11"/>
      <c r="K302" s="22"/>
      <c r="L302" s="21"/>
      <c r="M302" s="21"/>
      <c r="N302" s="19"/>
      <c r="O302" s="9"/>
      <c r="P302" s="1"/>
    </row>
    <row r="303" spans="2:16">
      <c r="B303" s="1"/>
      <c r="C303" s="1"/>
      <c r="D303" s="1"/>
      <c r="E303" s="50"/>
      <c r="F303" s="1"/>
      <c r="G303" s="50"/>
      <c r="H303" s="11"/>
      <c r="I303" s="11"/>
      <c r="J303" s="11"/>
      <c r="K303" s="22"/>
      <c r="L303" s="21"/>
      <c r="M303" s="21"/>
      <c r="N303" s="19"/>
      <c r="O303" s="9"/>
      <c r="P303" s="1"/>
    </row>
    <row r="304" spans="2:16">
      <c r="B304" s="1"/>
      <c r="C304" s="1"/>
      <c r="D304" s="1"/>
      <c r="E304" s="50"/>
      <c r="F304" s="1"/>
      <c r="G304" s="50"/>
      <c r="H304" s="11"/>
      <c r="I304" s="11"/>
      <c r="J304" s="11"/>
      <c r="K304" s="22"/>
      <c r="L304" s="21"/>
      <c r="M304" s="21"/>
      <c r="N304" s="19"/>
      <c r="O304" s="9"/>
      <c r="P304" s="1"/>
    </row>
    <row r="305" spans="2:16">
      <c r="B305" s="1"/>
      <c r="C305" s="1"/>
      <c r="D305" s="1"/>
      <c r="E305" s="50"/>
      <c r="F305" s="1"/>
      <c r="G305" s="50"/>
      <c r="H305" s="11"/>
      <c r="I305" s="11"/>
      <c r="J305" s="11"/>
      <c r="K305" s="22"/>
      <c r="L305" s="21"/>
      <c r="M305" s="21"/>
      <c r="N305" s="19"/>
      <c r="O305" s="9"/>
      <c r="P305" s="1"/>
    </row>
    <row r="306" spans="2:16">
      <c r="B306" s="1"/>
      <c r="C306" s="1"/>
      <c r="D306" s="1"/>
      <c r="E306" s="50"/>
      <c r="F306" s="1"/>
      <c r="G306" s="50"/>
      <c r="H306" s="11"/>
      <c r="I306" s="11"/>
      <c r="J306" s="11"/>
      <c r="K306" s="22"/>
      <c r="L306" s="21"/>
      <c r="M306" s="21"/>
      <c r="N306" s="19"/>
      <c r="O306" s="9"/>
      <c r="P306" s="1"/>
    </row>
    <row r="307" spans="2:16">
      <c r="B307" s="1"/>
      <c r="C307" s="1"/>
      <c r="D307" s="1"/>
      <c r="E307" s="50"/>
      <c r="F307" s="1"/>
      <c r="G307" s="50"/>
      <c r="H307" s="11"/>
      <c r="I307" s="11"/>
      <c r="J307" s="11"/>
      <c r="K307" s="22"/>
      <c r="L307" s="21"/>
      <c r="M307" s="21"/>
      <c r="N307" s="19"/>
      <c r="O307" s="9"/>
      <c r="P307" s="1"/>
    </row>
    <row r="308" spans="2:16">
      <c r="B308" s="1"/>
      <c r="C308" s="1"/>
      <c r="D308" s="1"/>
      <c r="E308" s="50"/>
      <c r="F308" s="1"/>
      <c r="G308" s="50"/>
      <c r="H308" s="11"/>
      <c r="I308" s="11"/>
      <c r="J308" s="11"/>
      <c r="K308" s="22"/>
      <c r="L308" s="21"/>
      <c r="M308" s="21"/>
      <c r="N308" s="19"/>
      <c r="O308" s="9"/>
      <c r="P308" s="1"/>
    </row>
    <row r="309" spans="2:16">
      <c r="B309" s="1"/>
      <c r="C309" s="1"/>
      <c r="D309" s="1"/>
      <c r="E309" s="50"/>
      <c r="F309" s="1"/>
      <c r="G309" s="50"/>
      <c r="H309" s="11"/>
      <c r="I309" s="11"/>
      <c r="J309" s="11"/>
      <c r="K309" s="22"/>
      <c r="L309" s="21"/>
      <c r="M309" s="21"/>
      <c r="N309" s="19"/>
      <c r="O309" s="9"/>
      <c r="P309" s="1"/>
    </row>
    <row r="310" spans="2:16">
      <c r="B310" s="1"/>
      <c r="C310" s="1"/>
      <c r="D310" s="1"/>
      <c r="E310" s="50"/>
      <c r="F310" s="1"/>
      <c r="G310" s="50"/>
      <c r="H310" s="11"/>
      <c r="I310" s="11"/>
      <c r="J310" s="11"/>
      <c r="K310" s="22"/>
      <c r="L310" s="21"/>
      <c r="M310" s="21"/>
      <c r="N310" s="19"/>
      <c r="O310" s="9"/>
      <c r="P310" s="1"/>
    </row>
    <row r="311" spans="2:16">
      <c r="B311" s="1"/>
      <c r="C311" s="1"/>
      <c r="D311" s="1"/>
      <c r="E311" s="50"/>
      <c r="F311" s="1"/>
      <c r="G311" s="50"/>
      <c r="H311" s="11"/>
      <c r="I311" s="11"/>
      <c r="J311" s="11"/>
      <c r="K311" s="22"/>
      <c r="L311" s="21"/>
      <c r="M311" s="21"/>
      <c r="N311" s="19"/>
      <c r="O311" s="9"/>
      <c r="P311" s="1"/>
    </row>
    <row r="312" spans="2:16">
      <c r="B312" s="1"/>
      <c r="C312" s="1"/>
      <c r="D312" s="1"/>
      <c r="E312" s="50"/>
      <c r="F312" s="1"/>
      <c r="G312" s="50"/>
      <c r="H312" s="11"/>
      <c r="I312" s="11"/>
      <c r="J312" s="11"/>
      <c r="K312" s="22"/>
      <c r="L312" s="21"/>
      <c r="M312" s="21"/>
      <c r="N312" s="19"/>
      <c r="O312" s="9"/>
      <c r="P312" s="1"/>
    </row>
    <row r="313" spans="2:16">
      <c r="B313" s="1"/>
      <c r="C313" s="1"/>
      <c r="D313" s="1"/>
      <c r="E313" s="50"/>
      <c r="F313" s="1"/>
      <c r="G313" s="50"/>
      <c r="H313" s="11"/>
      <c r="I313" s="11"/>
      <c r="J313" s="11"/>
      <c r="K313" s="22"/>
      <c r="L313" s="21"/>
      <c r="M313" s="21"/>
      <c r="N313" s="19"/>
      <c r="O313" s="9"/>
      <c r="P313" s="1"/>
    </row>
    <row r="314" spans="2:16">
      <c r="B314" s="1"/>
      <c r="C314" s="1"/>
      <c r="D314" s="1"/>
      <c r="E314" s="50"/>
      <c r="F314" s="1"/>
      <c r="G314" s="50"/>
      <c r="H314" s="11"/>
      <c r="I314" s="11"/>
      <c r="J314" s="11"/>
      <c r="K314" s="22"/>
      <c r="L314" s="21"/>
      <c r="M314" s="21"/>
      <c r="N314" s="19"/>
      <c r="O314" s="9"/>
      <c r="P314" s="1"/>
    </row>
    <row r="315" spans="2:16">
      <c r="B315" s="1"/>
      <c r="C315" s="1"/>
      <c r="D315" s="1"/>
      <c r="E315" s="50"/>
      <c r="F315" s="1"/>
      <c r="G315" s="50"/>
      <c r="H315" s="11"/>
      <c r="I315" s="11"/>
      <c r="J315" s="11"/>
      <c r="K315" s="22"/>
      <c r="L315" s="21"/>
      <c r="M315" s="21"/>
      <c r="N315" s="19"/>
      <c r="O315" s="9"/>
      <c r="P315" s="1"/>
    </row>
    <row r="316" spans="2:16">
      <c r="B316" s="1"/>
      <c r="C316" s="1"/>
      <c r="D316" s="1"/>
      <c r="E316" s="50"/>
      <c r="F316" s="1"/>
      <c r="G316" s="50"/>
      <c r="H316" s="11"/>
      <c r="I316" s="11"/>
      <c r="J316" s="11"/>
      <c r="K316" s="22"/>
      <c r="L316" s="21"/>
      <c r="M316" s="21"/>
      <c r="N316" s="19"/>
      <c r="O316" s="9"/>
      <c r="P316" s="1"/>
    </row>
    <row r="317" spans="2:16">
      <c r="B317" s="1"/>
      <c r="C317" s="1"/>
      <c r="D317" s="1"/>
      <c r="E317" s="50"/>
      <c r="F317" s="1"/>
      <c r="G317" s="50"/>
      <c r="H317" s="11"/>
      <c r="I317" s="11"/>
      <c r="J317" s="11"/>
      <c r="K317" s="22"/>
      <c r="L317" s="21"/>
      <c r="M317" s="21"/>
      <c r="N317" s="19"/>
      <c r="O317" s="9"/>
      <c r="P317" s="1"/>
    </row>
    <row r="318" spans="2:16">
      <c r="B318" s="1"/>
      <c r="C318" s="1"/>
      <c r="D318" s="1"/>
      <c r="E318" s="50"/>
      <c r="F318" s="1"/>
      <c r="G318" s="50"/>
      <c r="H318" s="11"/>
      <c r="I318" s="11"/>
      <c r="J318" s="11"/>
      <c r="K318" s="22"/>
      <c r="L318" s="21"/>
      <c r="M318" s="21"/>
      <c r="N318" s="19"/>
      <c r="O318" s="9"/>
      <c r="P318" s="1"/>
    </row>
    <row r="319" spans="2:16">
      <c r="B319" s="1"/>
      <c r="C319" s="1"/>
      <c r="D319" s="1"/>
      <c r="E319" s="50"/>
      <c r="F319" s="1"/>
      <c r="G319" s="50"/>
      <c r="H319" s="11"/>
      <c r="I319" s="11"/>
      <c r="J319" s="11"/>
      <c r="K319" s="22"/>
      <c r="L319" s="21"/>
      <c r="M319" s="21"/>
      <c r="N319" s="19"/>
      <c r="O319" s="9"/>
      <c r="P319" s="1"/>
    </row>
    <row r="320" spans="2:16">
      <c r="B320" s="1"/>
      <c r="C320" s="1"/>
      <c r="D320" s="1"/>
      <c r="E320" s="50"/>
      <c r="F320" s="1"/>
      <c r="G320" s="50"/>
      <c r="H320" s="11"/>
      <c r="I320" s="11"/>
      <c r="J320" s="11"/>
      <c r="K320" s="22"/>
      <c r="L320" s="21"/>
      <c r="M320" s="21"/>
      <c r="N320" s="19"/>
      <c r="O320" s="9"/>
      <c r="P320" s="1"/>
    </row>
    <row r="321" spans="2:16">
      <c r="B321" s="1"/>
      <c r="C321" s="1"/>
      <c r="D321" s="1"/>
      <c r="E321" s="50"/>
      <c r="F321" s="1"/>
      <c r="G321" s="50"/>
      <c r="H321" s="11"/>
      <c r="I321" s="11"/>
      <c r="J321" s="11"/>
      <c r="K321" s="22"/>
      <c r="L321" s="21"/>
      <c r="M321" s="21"/>
      <c r="N321" s="19"/>
      <c r="O321" s="9"/>
      <c r="P321" s="1"/>
    </row>
    <row r="322" spans="2:16">
      <c r="B322" s="1"/>
      <c r="C322" s="1"/>
      <c r="D322" s="1"/>
      <c r="E322" s="50"/>
      <c r="F322" s="1"/>
      <c r="G322" s="50"/>
      <c r="H322" s="11"/>
      <c r="I322" s="11"/>
      <c r="J322" s="11"/>
      <c r="K322" s="22"/>
      <c r="L322" s="21"/>
      <c r="M322" s="21"/>
      <c r="N322" s="19"/>
      <c r="O322" s="9"/>
      <c r="P322" s="1"/>
    </row>
    <row r="323" spans="2:16">
      <c r="B323" s="1"/>
      <c r="C323" s="1"/>
      <c r="D323" s="1"/>
      <c r="E323" s="50"/>
      <c r="F323" s="1"/>
      <c r="G323" s="50"/>
      <c r="H323" s="11"/>
      <c r="I323" s="11"/>
      <c r="J323" s="11"/>
      <c r="K323" s="22"/>
      <c r="L323" s="21"/>
      <c r="M323" s="21"/>
      <c r="N323" s="19"/>
      <c r="O323" s="9"/>
      <c r="P323" s="1"/>
    </row>
    <row r="324" spans="2:16">
      <c r="B324" s="1"/>
      <c r="C324" s="1"/>
      <c r="D324" s="1"/>
      <c r="E324" s="50"/>
      <c r="F324" s="1"/>
      <c r="G324" s="50"/>
      <c r="H324" s="11"/>
      <c r="I324" s="11"/>
      <c r="J324" s="11"/>
      <c r="K324" s="22"/>
      <c r="L324" s="21"/>
      <c r="M324" s="21"/>
      <c r="N324" s="19"/>
      <c r="O324" s="9"/>
      <c r="P324" s="1"/>
    </row>
    <row r="325" spans="2:16">
      <c r="B325" s="1"/>
      <c r="C325" s="1"/>
      <c r="D325" s="1"/>
      <c r="E325" s="50"/>
      <c r="F325" s="1"/>
      <c r="G325" s="50"/>
      <c r="H325" s="11"/>
      <c r="I325" s="11"/>
      <c r="J325" s="11"/>
      <c r="K325" s="22"/>
      <c r="L325" s="21"/>
      <c r="M325" s="21"/>
      <c r="N325" s="19"/>
      <c r="O325" s="9"/>
      <c r="P325" s="1"/>
    </row>
    <row r="326" spans="2:16">
      <c r="B326" s="1"/>
      <c r="C326" s="1"/>
      <c r="D326" s="1"/>
      <c r="E326" s="50"/>
      <c r="F326" s="1"/>
      <c r="G326" s="50"/>
      <c r="H326" s="11"/>
      <c r="I326" s="11"/>
      <c r="J326" s="11"/>
      <c r="K326" s="22"/>
      <c r="L326" s="21"/>
      <c r="M326" s="21"/>
      <c r="N326" s="19"/>
      <c r="O326" s="9"/>
      <c r="P326" s="1"/>
    </row>
    <row r="327" spans="2:16">
      <c r="B327" s="1"/>
      <c r="C327" s="1"/>
      <c r="D327" s="1"/>
      <c r="E327" s="50"/>
      <c r="F327" s="1"/>
      <c r="G327" s="50"/>
      <c r="H327" s="11"/>
      <c r="I327" s="11"/>
      <c r="J327" s="11"/>
      <c r="K327" s="22"/>
      <c r="L327" s="21"/>
      <c r="M327" s="21"/>
      <c r="N327" s="19"/>
      <c r="O327" s="9"/>
      <c r="P327" s="1"/>
    </row>
    <row r="328" spans="2:16">
      <c r="B328" s="1"/>
      <c r="C328" s="1"/>
      <c r="D328" s="1"/>
      <c r="E328" s="50"/>
      <c r="F328" s="1"/>
      <c r="G328" s="50"/>
      <c r="H328" s="11"/>
      <c r="I328" s="11"/>
      <c r="J328" s="11"/>
      <c r="K328" s="22"/>
      <c r="L328" s="21"/>
      <c r="M328" s="21"/>
      <c r="N328" s="19"/>
      <c r="O328" s="9"/>
      <c r="P328" s="1"/>
    </row>
    <row r="329" spans="2:16">
      <c r="B329" s="1"/>
      <c r="C329" s="1"/>
      <c r="D329" s="1"/>
      <c r="E329" s="50"/>
      <c r="F329" s="1"/>
      <c r="G329" s="50"/>
      <c r="H329" s="11"/>
      <c r="I329" s="11"/>
      <c r="J329" s="11"/>
      <c r="K329" s="22"/>
      <c r="L329" s="21"/>
      <c r="M329" s="21"/>
      <c r="N329" s="19"/>
      <c r="O329" s="9"/>
      <c r="P329" s="1"/>
    </row>
    <row r="330" spans="2:16">
      <c r="B330" s="1"/>
      <c r="C330" s="1"/>
      <c r="D330" s="1"/>
      <c r="E330" s="50"/>
      <c r="F330" s="1"/>
      <c r="G330" s="50"/>
      <c r="H330" s="11"/>
      <c r="I330" s="11"/>
      <c r="J330" s="11"/>
      <c r="K330" s="22"/>
      <c r="L330" s="21"/>
      <c r="M330" s="21"/>
      <c r="N330" s="19"/>
      <c r="O330" s="9"/>
      <c r="P330" s="1"/>
    </row>
    <row r="331" spans="2:16">
      <c r="B331" s="1"/>
      <c r="C331" s="1"/>
      <c r="D331" s="1"/>
      <c r="E331" s="50"/>
      <c r="F331" s="1"/>
      <c r="G331" s="50"/>
      <c r="H331" s="11"/>
      <c r="I331" s="11"/>
      <c r="J331" s="11"/>
      <c r="K331" s="22"/>
      <c r="L331" s="21"/>
      <c r="M331" s="21"/>
      <c r="N331" s="19"/>
      <c r="O331" s="9"/>
      <c r="P331" s="1"/>
    </row>
    <row r="332" spans="2:16">
      <c r="B332" s="1"/>
      <c r="C332" s="1"/>
      <c r="D332" s="1"/>
      <c r="E332" s="50"/>
      <c r="F332" s="1"/>
      <c r="G332" s="50"/>
      <c r="H332" s="11"/>
      <c r="I332" s="11"/>
      <c r="J332" s="11"/>
      <c r="K332" s="22"/>
      <c r="L332" s="21"/>
      <c r="M332" s="21"/>
      <c r="N332" s="19"/>
      <c r="O332" s="9"/>
      <c r="P332" s="1"/>
    </row>
    <row r="333" spans="2:16">
      <c r="B333" s="1"/>
      <c r="C333" s="1"/>
      <c r="D333" s="1"/>
      <c r="E333" s="50"/>
      <c r="F333" s="1"/>
      <c r="G333" s="50"/>
      <c r="H333" s="11"/>
      <c r="I333" s="11"/>
      <c r="J333" s="11"/>
      <c r="K333" s="22"/>
      <c r="L333" s="21"/>
      <c r="M333" s="21"/>
      <c r="N333" s="19"/>
      <c r="O333" s="9"/>
      <c r="P333" s="1"/>
    </row>
    <row r="334" spans="2:16">
      <c r="B334" s="1"/>
      <c r="C334" s="1"/>
      <c r="D334" s="1"/>
      <c r="E334" s="50"/>
      <c r="F334" s="1"/>
      <c r="G334" s="50"/>
      <c r="H334" s="11"/>
      <c r="I334" s="11"/>
      <c r="J334" s="11"/>
      <c r="K334" s="22"/>
      <c r="L334" s="21"/>
      <c r="M334" s="21"/>
      <c r="N334" s="19"/>
      <c r="O334" s="9"/>
      <c r="P334" s="1"/>
    </row>
    <row r="335" spans="2:16">
      <c r="B335" s="1"/>
      <c r="C335" s="1"/>
      <c r="D335" s="1"/>
      <c r="E335" s="50"/>
      <c r="F335" s="1"/>
      <c r="G335" s="50"/>
      <c r="H335" s="11"/>
      <c r="I335" s="11"/>
      <c r="J335" s="11"/>
      <c r="K335" s="22"/>
      <c r="L335" s="21"/>
      <c r="M335" s="21"/>
      <c r="N335" s="19"/>
      <c r="O335" s="9"/>
      <c r="P335" s="1"/>
    </row>
    <row r="336" spans="2:16">
      <c r="B336" s="1"/>
      <c r="C336" s="1"/>
      <c r="D336" s="1"/>
      <c r="E336" s="50"/>
      <c r="F336" s="1"/>
      <c r="G336" s="50"/>
      <c r="H336" s="11"/>
      <c r="I336" s="11"/>
      <c r="J336" s="11"/>
      <c r="K336" s="22"/>
      <c r="L336" s="21"/>
      <c r="M336" s="21"/>
      <c r="N336" s="19"/>
      <c r="O336" s="9"/>
      <c r="P336" s="1"/>
    </row>
    <row r="337" spans="2:16">
      <c r="B337" s="1"/>
      <c r="C337" s="1"/>
      <c r="D337" s="1"/>
      <c r="E337" s="50"/>
      <c r="F337" s="1"/>
      <c r="G337" s="50"/>
      <c r="H337" s="11"/>
      <c r="I337" s="11"/>
      <c r="J337" s="11"/>
      <c r="K337" s="22"/>
      <c r="L337" s="21"/>
      <c r="M337" s="21"/>
      <c r="N337" s="19"/>
      <c r="O337" s="9"/>
      <c r="P337" s="1"/>
    </row>
    <row r="338" spans="2:16">
      <c r="B338" s="1"/>
      <c r="C338" s="1"/>
      <c r="D338" s="1"/>
      <c r="E338" s="50"/>
      <c r="F338" s="1"/>
      <c r="G338" s="50"/>
      <c r="H338" s="11"/>
      <c r="I338" s="11"/>
      <c r="J338" s="11"/>
      <c r="K338" s="22"/>
      <c r="L338" s="21"/>
      <c r="M338" s="21"/>
      <c r="N338" s="19"/>
      <c r="O338" s="9"/>
      <c r="P338" s="1"/>
    </row>
    <row r="339" spans="2:16">
      <c r="B339" s="1"/>
      <c r="C339" s="1"/>
      <c r="D339" s="1"/>
      <c r="E339" s="50"/>
      <c r="F339" s="1"/>
      <c r="G339" s="50"/>
      <c r="H339" s="11"/>
      <c r="I339" s="11"/>
      <c r="J339" s="11"/>
      <c r="K339" s="22"/>
      <c r="L339" s="21"/>
      <c r="M339" s="21"/>
      <c r="N339" s="19"/>
      <c r="O339" s="9"/>
      <c r="P339" s="1"/>
    </row>
    <row r="340" spans="2:16">
      <c r="B340" s="1"/>
      <c r="C340" s="1"/>
      <c r="D340" s="1"/>
      <c r="E340" s="50"/>
      <c r="F340" s="1"/>
      <c r="G340" s="50"/>
      <c r="H340" s="11"/>
      <c r="I340" s="11"/>
      <c r="J340" s="11"/>
      <c r="K340" s="22"/>
      <c r="L340" s="21"/>
      <c r="M340" s="21"/>
      <c r="N340" s="19"/>
      <c r="O340" s="9"/>
      <c r="P340" s="1"/>
    </row>
    <row r="341" spans="2:16">
      <c r="B341" s="1"/>
      <c r="C341" s="1"/>
      <c r="D341" s="1"/>
      <c r="E341" s="50"/>
      <c r="F341" s="1"/>
      <c r="G341" s="50"/>
      <c r="H341" s="11"/>
      <c r="I341" s="11"/>
      <c r="J341" s="11"/>
      <c r="K341" s="22"/>
      <c r="L341" s="21"/>
      <c r="M341" s="21"/>
      <c r="N341" s="19"/>
      <c r="O341" s="9"/>
      <c r="P341" s="1"/>
    </row>
    <row r="342" spans="2:16">
      <c r="B342" s="1"/>
      <c r="C342" s="1"/>
      <c r="D342" s="1"/>
      <c r="E342" s="50"/>
      <c r="F342" s="1"/>
      <c r="G342" s="50"/>
      <c r="H342" s="11"/>
      <c r="I342" s="11"/>
      <c r="J342" s="11"/>
      <c r="K342" s="22"/>
      <c r="L342" s="21"/>
      <c r="M342" s="21"/>
      <c r="N342" s="19"/>
      <c r="O342" s="9"/>
      <c r="P342" s="1"/>
    </row>
    <row r="343" spans="2:16">
      <c r="B343" s="1"/>
      <c r="C343" s="1"/>
      <c r="D343" s="1"/>
      <c r="E343" s="50"/>
      <c r="F343" s="1"/>
      <c r="G343" s="50"/>
      <c r="H343" s="11"/>
      <c r="I343" s="11"/>
      <c r="J343" s="11"/>
      <c r="K343" s="22"/>
      <c r="L343" s="21"/>
      <c r="M343" s="21"/>
      <c r="N343" s="19"/>
      <c r="O343" s="9"/>
      <c r="P343" s="1"/>
    </row>
    <row r="344" spans="2:16">
      <c r="B344" s="1"/>
      <c r="C344" s="1"/>
      <c r="D344" s="1"/>
      <c r="E344" s="50"/>
      <c r="F344" s="1"/>
      <c r="G344" s="50"/>
      <c r="H344" s="11"/>
      <c r="I344" s="11"/>
      <c r="J344" s="11"/>
      <c r="K344" s="22"/>
      <c r="L344" s="21"/>
      <c r="M344" s="21"/>
      <c r="N344" s="19"/>
      <c r="O344" s="9"/>
      <c r="P344" s="1"/>
    </row>
    <row r="345" spans="2:16">
      <c r="B345" s="1"/>
      <c r="C345" s="1"/>
      <c r="D345" s="1"/>
      <c r="E345" s="50"/>
      <c r="F345" s="1"/>
      <c r="G345" s="50"/>
      <c r="H345" s="11"/>
      <c r="I345" s="11"/>
      <c r="J345" s="11"/>
      <c r="K345" s="22"/>
      <c r="L345" s="21"/>
      <c r="M345" s="21"/>
      <c r="N345" s="19"/>
      <c r="O345" s="9"/>
      <c r="P345" s="1"/>
    </row>
    <row r="346" spans="2:16">
      <c r="B346" s="1"/>
      <c r="C346" s="1"/>
      <c r="D346" s="1"/>
      <c r="E346" s="50"/>
      <c r="F346" s="1"/>
      <c r="G346" s="50"/>
      <c r="H346" s="11"/>
      <c r="I346" s="11"/>
      <c r="J346" s="11"/>
      <c r="K346" s="22"/>
      <c r="L346" s="21"/>
      <c r="M346" s="21"/>
      <c r="N346" s="19"/>
      <c r="O346" s="9"/>
      <c r="P346" s="1"/>
    </row>
    <row r="347" spans="2:16">
      <c r="B347" s="1"/>
      <c r="C347" s="1"/>
      <c r="D347" s="1"/>
      <c r="E347" s="50"/>
      <c r="F347" s="1"/>
      <c r="G347" s="50"/>
      <c r="H347" s="11"/>
      <c r="I347" s="11"/>
      <c r="J347" s="11"/>
      <c r="K347" s="22"/>
      <c r="L347" s="21"/>
      <c r="M347" s="21"/>
      <c r="N347" s="19"/>
      <c r="O347" s="9"/>
      <c r="P347" s="1"/>
    </row>
    <row r="348" spans="2:16">
      <c r="B348" s="1"/>
      <c r="C348" s="1"/>
      <c r="D348" s="1"/>
      <c r="E348" s="50"/>
      <c r="F348" s="1"/>
      <c r="G348" s="50"/>
      <c r="H348" s="11"/>
      <c r="I348" s="11"/>
      <c r="J348" s="11"/>
      <c r="K348" s="22"/>
      <c r="L348" s="21"/>
      <c r="M348" s="21"/>
      <c r="N348" s="19"/>
      <c r="O348" s="9"/>
      <c r="P348" s="1"/>
    </row>
    <row r="349" spans="2:16">
      <c r="B349" s="1"/>
      <c r="C349" s="1"/>
      <c r="D349" s="1"/>
      <c r="E349" s="50"/>
      <c r="F349" s="1"/>
      <c r="G349" s="50"/>
      <c r="H349" s="11"/>
      <c r="I349" s="11"/>
      <c r="J349" s="11"/>
      <c r="K349" s="22"/>
      <c r="L349" s="21"/>
      <c r="M349" s="21"/>
      <c r="N349" s="19"/>
      <c r="O349" s="9"/>
      <c r="P349" s="1"/>
    </row>
    <row r="350" spans="2:16">
      <c r="B350" s="1"/>
      <c r="C350" s="1"/>
      <c r="D350" s="1"/>
      <c r="E350" s="50"/>
      <c r="F350" s="1"/>
      <c r="G350" s="50"/>
      <c r="H350" s="11"/>
      <c r="I350" s="11"/>
      <c r="J350" s="11"/>
      <c r="K350" s="22"/>
      <c r="L350" s="21"/>
      <c r="M350" s="21"/>
      <c r="N350" s="19"/>
      <c r="O350" s="9"/>
      <c r="P350" s="1"/>
    </row>
    <row r="351" spans="2:16">
      <c r="B351" s="1"/>
      <c r="C351" s="1"/>
      <c r="D351" s="1"/>
      <c r="E351" s="50"/>
      <c r="F351" s="1"/>
      <c r="G351" s="50"/>
      <c r="H351" s="11"/>
      <c r="I351" s="11"/>
      <c r="J351" s="11"/>
      <c r="K351" s="22"/>
      <c r="L351" s="21"/>
      <c r="M351" s="21"/>
      <c r="N351" s="19"/>
      <c r="O351" s="9"/>
      <c r="P351" s="1"/>
    </row>
    <row r="352" spans="2:16">
      <c r="B352" s="1"/>
      <c r="C352" s="1"/>
      <c r="D352" s="1"/>
      <c r="E352" s="50"/>
      <c r="F352" s="1"/>
      <c r="G352" s="50"/>
      <c r="H352" s="11"/>
      <c r="I352" s="11"/>
      <c r="J352" s="11"/>
      <c r="K352" s="22"/>
      <c r="L352" s="21"/>
      <c r="M352" s="21"/>
      <c r="N352" s="19"/>
      <c r="O352" s="9"/>
      <c r="P352" s="1"/>
    </row>
    <row r="353" spans="2:16">
      <c r="B353" s="1"/>
      <c r="C353" s="1"/>
      <c r="D353" s="1"/>
      <c r="E353" s="50"/>
      <c r="F353" s="1"/>
      <c r="G353" s="50"/>
      <c r="H353" s="11"/>
      <c r="I353" s="11"/>
      <c r="J353" s="11"/>
      <c r="K353" s="22"/>
      <c r="L353" s="21"/>
      <c r="M353" s="21"/>
      <c r="N353" s="19"/>
      <c r="O353" s="9"/>
      <c r="P353" s="1"/>
    </row>
    <row r="354" spans="2:16">
      <c r="B354" s="1"/>
      <c r="C354" s="1"/>
      <c r="D354" s="1"/>
      <c r="E354" s="50"/>
      <c r="F354" s="1"/>
      <c r="G354" s="50"/>
      <c r="H354" s="11"/>
      <c r="I354" s="11"/>
      <c r="J354" s="11"/>
      <c r="K354" s="22"/>
      <c r="L354" s="21"/>
      <c r="M354" s="21"/>
      <c r="N354" s="19"/>
      <c r="O354" s="9"/>
      <c r="P354" s="1"/>
    </row>
    <row r="355" spans="2:16">
      <c r="B355" s="1"/>
      <c r="C355" s="1"/>
      <c r="D355" s="1"/>
      <c r="E355" s="50"/>
      <c r="F355" s="1"/>
      <c r="G355" s="50"/>
      <c r="H355" s="11"/>
      <c r="I355" s="11"/>
      <c r="J355" s="11"/>
      <c r="K355" s="22"/>
      <c r="L355" s="21"/>
      <c r="M355" s="21"/>
      <c r="N355" s="19"/>
      <c r="O355" s="9"/>
      <c r="P355" s="1"/>
    </row>
    <row r="356" spans="2:16">
      <c r="B356" s="1"/>
      <c r="C356" s="1"/>
      <c r="D356" s="1"/>
      <c r="E356" s="50"/>
      <c r="F356" s="1"/>
      <c r="G356" s="50"/>
      <c r="H356" s="11"/>
      <c r="I356" s="11"/>
      <c r="J356" s="11"/>
      <c r="K356" s="22"/>
      <c r="L356" s="21"/>
      <c r="M356" s="21"/>
      <c r="N356" s="19"/>
      <c r="O356" s="9"/>
      <c r="P356" s="1"/>
    </row>
    <row r="357" spans="2:16">
      <c r="B357" s="1"/>
      <c r="C357" s="1"/>
      <c r="D357" s="1"/>
      <c r="E357" s="50"/>
      <c r="F357" s="1"/>
      <c r="G357" s="50"/>
      <c r="H357" s="11"/>
      <c r="I357" s="11"/>
      <c r="J357" s="11"/>
      <c r="K357" s="22"/>
      <c r="L357" s="21"/>
      <c r="M357" s="21"/>
      <c r="N357" s="19"/>
      <c r="O357" s="9"/>
      <c r="P357" s="1"/>
    </row>
    <row r="358" spans="2:16">
      <c r="B358" s="1"/>
      <c r="C358" s="1"/>
      <c r="D358" s="1"/>
      <c r="E358" s="50"/>
      <c r="F358" s="1"/>
      <c r="G358" s="50"/>
      <c r="H358" s="11"/>
      <c r="I358" s="11"/>
      <c r="J358" s="11"/>
      <c r="K358" s="22"/>
      <c r="L358" s="21"/>
      <c r="M358" s="21"/>
      <c r="N358" s="19"/>
      <c r="O358" s="9"/>
      <c r="P358" s="1"/>
    </row>
    <row r="359" spans="2:16">
      <c r="B359" s="1"/>
      <c r="C359" s="1"/>
      <c r="D359" s="1"/>
      <c r="E359" s="50"/>
      <c r="F359" s="1"/>
      <c r="G359" s="50"/>
      <c r="H359" s="11"/>
      <c r="I359" s="11"/>
      <c r="J359" s="11"/>
      <c r="K359" s="22"/>
      <c r="L359" s="21"/>
      <c r="M359" s="21"/>
      <c r="N359" s="19"/>
      <c r="O359" s="9"/>
      <c r="P359" s="1"/>
    </row>
    <row r="360" spans="2:16">
      <c r="B360" s="1"/>
      <c r="C360" s="1"/>
      <c r="D360" s="1"/>
      <c r="E360" s="50"/>
      <c r="F360" s="1"/>
      <c r="G360" s="50"/>
      <c r="H360" s="11"/>
      <c r="I360" s="11"/>
      <c r="J360" s="11"/>
      <c r="K360" s="22"/>
      <c r="L360" s="21"/>
      <c r="M360" s="21"/>
      <c r="N360" s="19"/>
      <c r="O360" s="9"/>
      <c r="P360" s="1"/>
    </row>
    <row r="361" spans="2:16">
      <c r="B361" s="1"/>
      <c r="C361" s="1"/>
      <c r="D361" s="1"/>
      <c r="E361" s="50"/>
      <c r="F361" s="1"/>
      <c r="G361" s="50"/>
      <c r="H361" s="11"/>
      <c r="I361" s="11"/>
      <c r="J361" s="11"/>
      <c r="K361" s="22"/>
      <c r="L361" s="21"/>
      <c r="M361" s="21"/>
      <c r="N361" s="19"/>
      <c r="O361" s="9"/>
      <c r="P361" s="1"/>
    </row>
    <row r="362" spans="2:16">
      <c r="B362" s="1"/>
      <c r="C362" s="1"/>
      <c r="D362" s="1"/>
      <c r="E362" s="50"/>
      <c r="F362" s="1"/>
      <c r="G362" s="50"/>
      <c r="H362" s="11"/>
      <c r="I362" s="11"/>
      <c r="J362" s="11"/>
      <c r="K362" s="22"/>
      <c r="L362" s="21"/>
      <c r="M362" s="21"/>
      <c r="N362" s="19"/>
      <c r="O362" s="9"/>
      <c r="P362" s="1"/>
    </row>
    <row r="363" spans="2:16">
      <c r="B363" s="1"/>
      <c r="C363" s="1"/>
      <c r="D363" s="1"/>
      <c r="E363" s="50"/>
      <c r="F363" s="1"/>
      <c r="G363" s="50"/>
      <c r="H363" s="11"/>
      <c r="I363" s="11"/>
      <c r="J363" s="11"/>
      <c r="K363" s="22"/>
      <c r="L363" s="21"/>
      <c r="M363" s="21"/>
      <c r="N363" s="19"/>
      <c r="O363" s="9"/>
      <c r="P363" s="1"/>
    </row>
    <row r="364" spans="2:16">
      <c r="B364" s="1"/>
      <c r="C364" s="1"/>
      <c r="D364" s="1"/>
      <c r="E364" s="50"/>
      <c r="F364" s="1"/>
      <c r="G364" s="50"/>
      <c r="H364" s="11"/>
      <c r="I364" s="11"/>
      <c r="J364" s="11"/>
      <c r="K364" s="22"/>
      <c r="L364" s="21"/>
      <c r="M364" s="21"/>
      <c r="N364" s="19"/>
      <c r="O364" s="9"/>
      <c r="P364" s="1"/>
    </row>
    <row r="365" spans="2:16">
      <c r="B365" s="1"/>
      <c r="C365" s="1"/>
      <c r="D365" s="1"/>
      <c r="E365" s="50"/>
      <c r="F365" s="1"/>
      <c r="G365" s="50"/>
      <c r="H365" s="11"/>
      <c r="I365" s="11"/>
      <c r="J365" s="11"/>
      <c r="K365" s="22"/>
      <c r="L365" s="21"/>
      <c r="M365" s="21"/>
      <c r="N365" s="19"/>
      <c r="O365" s="9"/>
      <c r="P365" s="1"/>
    </row>
    <row r="366" spans="2:16">
      <c r="B366" s="1"/>
      <c r="C366" s="1"/>
      <c r="D366" s="1"/>
      <c r="E366" s="50"/>
      <c r="F366" s="1"/>
      <c r="G366" s="50"/>
      <c r="H366" s="11"/>
      <c r="I366" s="11"/>
      <c r="J366" s="11"/>
      <c r="K366" s="22"/>
      <c r="L366" s="21"/>
      <c r="M366" s="21"/>
      <c r="N366" s="19"/>
      <c r="O366" s="9"/>
      <c r="P366" s="1"/>
    </row>
    <row r="367" spans="2:16">
      <c r="B367" s="1"/>
      <c r="C367" s="1"/>
      <c r="D367" s="1"/>
      <c r="E367" s="50"/>
      <c r="F367" s="1"/>
      <c r="G367" s="50"/>
      <c r="H367" s="11"/>
      <c r="I367" s="11"/>
      <c r="J367" s="11"/>
      <c r="K367" s="22"/>
      <c r="L367" s="21"/>
      <c r="M367" s="21"/>
      <c r="N367" s="19"/>
      <c r="O367" s="9"/>
      <c r="P367" s="1"/>
    </row>
    <row r="368" spans="2:16">
      <c r="B368" s="1"/>
      <c r="C368" s="1"/>
      <c r="D368" s="1"/>
      <c r="E368" s="50"/>
      <c r="F368" s="1"/>
      <c r="G368" s="50"/>
      <c r="H368" s="11"/>
      <c r="I368" s="11"/>
      <c r="J368" s="11"/>
      <c r="K368" s="22"/>
      <c r="L368" s="21"/>
      <c r="M368" s="21"/>
      <c r="N368" s="19"/>
      <c r="O368" s="9"/>
      <c r="P368" s="1"/>
    </row>
    <row r="369" spans="2:16">
      <c r="B369" s="1"/>
      <c r="C369" s="1"/>
      <c r="D369" s="1"/>
      <c r="E369" s="50"/>
      <c r="F369" s="1"/>
      <c r="G369" s="50"/>
      <c r="H369" s="11"/>
      <c r="I369" s="11"/>
      <c r="J369" s="11"/>
      <c r="K369" s="22"/>
      <c r="L369" s="21"/>
      <c r="M369" s="21"/>
      <c r="N369" s="19"/>
      <c r="O369" s="9"/>
      <c r="P369" s="1"/>
    </row>
    <row r="370" spans="2:16">
      <c r="B370" s="1"/>
      <c r="C370" s="1"/>
      <c r="D370" s="1"/>
      <c r="E370" s="50"/>
      <c r="F370" s="1"/>
      <c r="G370" s="50"/>
      <c r="H370" s="11"/>
      <c r="I370" s="11"/>
      <c r="J370" s="11"/>
      <c r="K370" s="22"/>
      <c r="L370" s="21"/>
      <c r="M370" s="21"/>
      <c r="N370" s="19"/>
      <c r="O370" s="9"/>
      <c r="P370" s="1"/>
    </row>
    <row r="371" spans="2:16">
      <c r="B371" s="1"/>
      <c r="C371" s="1"/>
      <c r="D371" s="1"/>
      <c r="E371" s="50"/>
      <c r="F371" s="1"/>
      <c r="G371" s="50"/>
      <c r="H371" s="11"/>
      <c r="I371" s="11"/>
      <c r="J371" s="11"/>
      <c r="K371" s="22"/>
      <c r="L371" s="21"/>
      <c r="M371" s="21"/>
      <c r="N371" s="19"/>
      <c r="O371" s="9"/>
      <c r="P371" s="1"/>
    </row>
    <row r="372" spans="2:16">
      <c r="B372" s="1"/>
      <c r="C372" s="1"/>
      <c r="D372" s="1"/>
      <c r="E372" s="50"/>
      <c r="F372" s="1"/>
      <c r="G372" s="50"/>
      <c r="H372" s="11"/>
      <c r="I372" s="11"/>
      <c r="J372" s="11"/>
      <c r="K372" s="22"/>
      <c r="L372" s="21"/>
      <c r="M372" s="21"/>
      <c r="N372" s="19"/>
      <c r="O372" s="9"/>
      <c r="P372" s="1"/>
    </row>
    <row r="373" spans="2:16">
      <c r="B373" s="1"/>
      <c r="C373" s="1"/>
      <c r="D373" s="1"/>
      <c r="E373" s="50"/>
      <c r="F373" s="1"/>
      <c r="G373" s="50"/>
      <c r="H373" s="11"/>
      <c r="I373" s="11"/>
      <c r="J373" s="11"/>
      <c r="K373" s="22"/>
      <c r="L373" s="21"/>
      <c r="M373" s="21"/>
      <c r="N373" s="19"/>
      <c r="O373" s="9"/>
      <c r="P373" s="1"/>
    </row>
    <row r="374" spans="2:16">
      <c r="B374" s="1"/>
      <c r="C374" s="1"/>
      <c r="D374" s="1"/>
      <c r="E374" s="50"/>
      <c r="F374" s="1"/>
      <c r="G374" s="50"/>
      <c r="H374" s="11"/>
      <c r="I374" s="11"/>
      <c r="J374" s="11"/>
      <c r="K374" s="22"/>
      <c r="L374" s="21"/>
      <c r="M374" s="21"/>
      <c r="N374" s="19"/>
      <c r="O374" s="9"/>
      <c r="P374" s="1"/>
    </row>
    <row r="375" spans="2:16">
      <c r="B375" s="1"/>
      <c r="C375" s="1"/>
      <c r="D375" s="1"/>
      <c r="E375" s="50"/>
      <c r="F375" s="1"/>
      <c r="G375" s="50"/>
      <c r="H375" s="11"/>
      <c r="I375" s="11"/>
      <c r="J375" s="11"/>
      <c r="K375" s="22"/>
      <c r="L375" s="21"/>
      <c r="M375" s="21"/>
      <c r="N375" s="19"/>
      <c r="O375" s="9"/>
      <c r="P375" s="1"/>
    </row>
    <row r="376" spans="2:16">
      <c r="B376" s="1"/>
      <c r="C376" s="1"/>
      <c r="D376" s="1"/>
      <c r="E376" s="50"/>
      <c r="F376" s="1"/>
      <c r="G376" s="50"/>
      <c r="H376" s="11"/>
      <c r="I376" s="11"/>
      <c r="J376" s="11"/>
      <c r="K376" s="22"/>
      <c r="L376" s="21"/>
      <c r="M376" s="21"/>
      <c r="N376" s="19"/>
      <c r="O376" s="9"/>
      <c r="P376" s="1"/>
    </row>
    <row r="377" spans="2:16">
      <c r="B377" s="1"/>
      <c r="C377" s="1"/>
      <c r="D377" s="1"/>
      <c r="E377" s="50"/>
      <c r="F377" s="1"/>
      <c r="G377" s="50"/>
      <c r="H377" s="11"/>
      <c r="I377" s="11"/>
      <c r="J377" s="11"/>
      <c r="K377" s="22"/>
      <c r="L377" s="21"/>
      <c r="M377" s="21"/>
      <c r="N377" s="19"/>
      <c r="O377" s="9"/>
      <c r="P377" s="1"/>
    </row>
    <row r="378" spans="2:16">
      <c r="B378" s="1"/>
      <c r="C378" s="1"/>
      <c r="D378" s="1"/>
      <c r="E378" s="50"/>
      <c r="F378" s="1"/>
      <c r="G378" s="50"/>
      <c r="H378" s="11"/>
      <c r="I378" s="11"/>
      <c r="J378" s="11"/>
      <c r="K378" s="22"/>
      <c r="L378" s="21"/>
      <c r="M378" s="21"/>
      <c r="N378" s="19"/>
      <c r="O378" s="9"/>
      <c r="P378" s="1"/>
    </row>
    <row r="379" spans="2:16">
      <c r="B379" s="1"/>
      <c r="C379" s="1"/>
      <c r="D379" s="1"/>
      <c r="E379" s="50"/>
      <c r="F379" s="1"/>
      <c r="G379" s="50"/>
      <c r="H379" s="11"/>
      <c r="I379" s="11"/>
      <c r="J379" s="11"/>
      <c r="K379" s="22"/>
      <c r="L379" s="21"/>
      <c r="M379" s="21"/>
      <c r="N379" s="19"/>
      <c r="O379" s="9"/>
      <c r="P379" s="1"/>
    </row>
    <row r="380" spans="2:16">
      <c r="B380" s="1"/>
      <c r="C380" s="1"/>
      <c r="D380" s="1"/>
      <c r="E380" s="50"/>
      <c r="F380" s="1"/>
      <c r="G380" s="50"/>
      <c r="H380" s="11"/>
      <c r="I380" s="11"/>
      <c r="J380" s="11"/>
      <c r="K380" s="22"/>
      <c r="L380" s="21"/>
      <c r="M380" s="21"/>
      <c r="N380" s="19"/>
      <c r="O380" s="9"/>
      <c r="P380" s="1"/>
    </row>
    <row r="381" spans="2:16">
      <c r="B381" s="1"/>
      <c r="C381" s="1"/>
      <c r="D381" s="1"/>
      <c r="E381" s="50"/>
      <c r="F381" s="1"/>
      <c r="G381" s="50"/>
      <c r="H381" s="11"/>
      <c r="I381" s="11"/>
      <c r="J381" s="11"/>
      <c r="K381" s="22"/>
      <c r="L381" s="21"/>
      <c r="M381" s="21"/>
      <c r="N381" s="19"/>
      <c r="O381" s="9"/>
      <c r="P381" s="1"/>
    </row>
    <row r="382" spans="2:16">
      <c r="B382" s="1"/>
      <c r="C382" s="1"/>
      <c r="D382" s="1"/>
      <c r="E382" s="50"/>
      <c r="F382" s="1"/>
      <c r="G382" s="50"/>
      <c r="H382" s="11"/>
      <c r="I382" s="11"/>
      <c r="J382" s="11"/>
      <c r="K382" s="22"/>
      <c r="L382" s="21"/>
      <c r="M382" s="21"/>
      <c r="N382" s="19"/>
      <c r="O382" s="9"/>
      <c r="P382" s="1"/>
    </row>
    <row r="383" spans="2:16">
      <c r="B383" s="1"/>
      <c r="C383" s="1"/>
      <c r="D383" s="1"/>
      <c r="E383" s="50"/>
      <c r="F383" s="1"/>
      <c r="G383" s="50"/>
      <c r="H383" s="11"/>
      <c r="I383" s="11"/>
      <c r="J383" s="11"/>
      <c r="K383" s="22"/>
      <c r="L383" s="21"/>
      <c r="M383" s="21"/>
      <c r="N383" s="19"/>
      <c r="O383" s="9"/>
      <c r="P383" s="1"/>
    </row>
    <row r="384" spans="2:16">
      <c r="B384" s="1"/>
      <c r="C384" s="1"/>
      <c r="D384" s="1"/>
      <c r="E384" s="50"/>
      <c r="F384" s="1"/>
      <c r="G384" s="50"/>
      <c r="H384" s="11"/>
      <c r="I384" s="11"/>
      <c r="J384" s="11"/>
      <c r="K384" s="22"/>
      <c r="L384" s="21"/>
      <c r="M384" s="21"/>
      <c r="N384" s="19"/>
      <c r="O384" s="9"/>
      <c r="P384" s="1"/>
    </row>
    <row r="385" spans="2:16">
      <c r="B385" s="1"/>
      <c r="C385" s="1"/>
      <c r="D385" s="1"/>
      <c r="E385" s="50"/>
      <c r="F385" s="1"/>
      <c r="G385" s="50"/>
      <c r="H385" s="11"/>
      <c r="I385" s="11"/>
      <c r="J385" s="11"/>
      <c r="K385" s="22"/>
      <c r="L385" s="21"/>
      <c r="M385" s="21"/>
      <c r="N385" s="19"/>
      <c r="O385" s="9"/>
      <c r="P385" s="1"/>
    </row>
    <row r="386" spans="2:16">
      <c r="B386" s="1"/>
      <c r="C386" s="1"/>
      <c r="D386" s="1"/>
      <c r="E386" s="50"/>
      <c r="F386" s="1"/>
      <c r="G386" s="50"/>
      <c r="H386" s="11"/>
      <c r="I386" s="11"/>
      <c r="J386" s="11"/>
      <c r="K386" s="22"/>
      <c r="L386" s="21"/>
      <c r="M386" s="21"/>
      <c r="N386" s="19"/>
      <c r="O386" s="9"/>
      <c r="P386" s="1"/>
    </row>
    <row r="387" spans="2:16">
      <c r="B387" s="1"/>
      <c r="C387" s="1"/>
      <c r="D387" s="1"/>
      <c r="E387" s="50"/>
      <c r="F387" s="1"/>
      <c r="G387" s="50"/>
      <c r="H387" s="11"/>
      <c r="I387" s="11"/>
      <c r="J387" s="11"/>
      <c r="K387" s="22"/>
      <c r="L387" s="21"/>
      <c r="M387" s="21"/>
      <c r="N387" s="19"/>
      <c r="O387" s="9"/>
      <c r="P387" s="1"/>
    </row>
    <row r="388" spans="2:16">
      <c r="B388" s="1"/>
      <c r="C388" s="1"/>
      <c r="D388" s="1"/>
      <c r="E388" s="50"/>
      <c r="F388" s="1"/>
      <c r="G388" s="50"/>
      <c r="H388" s="11"/>
      <c r="I388" s="11"/>
      <c r="J388" s="11"/>
      <c r="K388" s="22"/>
      <c r="L388" s="21"/>
      <c r="M388" s="21"/>
      <c r="N388" s="19"/>
      <c r="O388" s="9"/>
      <c r="P388" s="1"/>
    </row>
    <row r="389" spans="2:16">
      <c r="B389" s="1"/>
      <c r="C389" s="1"/>
      <c r="D389" s="1"/>
      <c r="E389" s="50"/>
      <c r="F389" s="1"/>
      <c r="G389" s="50"/>
      <c r="H389" s="11"/>
      <c r="I389" s="11"/>
      <c r="J389" s="11"/>
      <c r="K389" s="22"/>
      <c r="L389" s="21"/>
      <c r="M389" s="21"/>
      <c r="N389" s="19"/>
      <c r="O389" s="9"/>
      <c r="P389" s="1"/>
    </row>
    <row r="390" spans="2:16">
      <c r="B390" s="1"/>
      <c r="C390" s="1"/>
      <c r="D390" s="1"/>
      <c r="E390" s="50"/>
      <c r="F390" s="1"/>
      <c r="G390" s="50"/>
      <c r="H390" s="11"/>
      <c r="I390" s="11"/>
      <c r="J390" s="11"/>
      <c r="K390" s="22"/>
      <c r="L390" s="21"/>
      <c r="M390" s="21"/>
      <c r="N390" s="19"/>
      <c r="O390" s="9"/>
      <c r="P390" s="1"/>
    </row>
    <row r="391" spans="2:16">
      <c r="B391" s="1"/>
      <c r="C391" s="1"/>
      <c r="D391" s="1"/>
      <c r="E391" s="50"/>
      <c r="F391" s="1"/>
      <c r="G391" s="50"/>
      <c r="H391" s="11"/>
      <c r="I391" s="11"/>
      <c r="J391" s="11"/>
      <c r="K391" s="22"/>
      <c r="L391" s="21"/>
      <c r="M391" s="21"/>
      <c r="N391" s="19"/>
      <c r="O391" s="9"/>
      <c r="P391" s="1"/>
    </row>
    <row r="392" spans="2:16">
      <c r="B392" s="1"/>
      <c r="C392" s="1"/>
      <c r="D392" s="1"/>
      <c r="E392" s="50"/>
      <c r="F392" s="1"/>
      <c r="G392" s="50"/>
      <c r="H392" s="11"/>
      <c r="I392" s="11"/>
      <c r="J392" s="11"/>
      <c r="K392" s="22"/>
      <c r="L392" s="21"/>
      <c r="M392" s="21"/>
      <c r="N392" s="19"/>
      <c r="O392" s="9"/>
      <c r="P392" s="1"/>
    </row>
    <row r="393" spans="2:16">
      <c r="B393" s="1"/>
      <c r="C393" s="1"/>
      <c r="D393" s="1"/>
      <c r="E393" s="50"/>
      <c r="F393" s="1"/>
      <c r="G393" s="50"/>
      <c r="H393" s="11"/>
      <c r="I393" s="11"/>
      <c r="J393" s="11"/>
      <c r="K393" s="22"/>
      <c r="L393" s="21"/>
      <c r="M393" s="21"/>
      <c r="N393" s="19"/>
      <c r="O393" s="9"/>
      <c r="P393" s="1"/>
    </row>
    <row r="394" spans="2:16">
      <c r="B394" s="1"/>
      <c r="C394" s="1"/>
      <c r="D394" s="1"/>
      <c r="E394" s="50"/>
      <c r="F394" s="1"/>
      <c r="G394" s="50"/>
      <c r="H394" s="11"/>
      <c r="I394" s="11"/>
      <c r="J394" s="11"/>
      <c r="K394" s="22"/>
      <c r="L394" s="21"/>
      <c r="M394" s="21"/>
      <c r="N394" s="19"/>
      <c r="O394" s="9"/>
      <c r="P394" s="1"/>
    </row>
    <row r="395" spans="2:16">
      <c r="B395" s="1"/>
      <c r="C395" s="1"/>
      <c r="D395" s="1"/>
      <c r="E395" s="50"/>
      <c r="F395" s="1"/>
      <c r="G395" s="50"/>
      <c r="H395" s="11"/>
      <c r="I395" s="11"/>
      <c r="J395" s="11"/>
      <c r="K395" s="22"/>
      <c r="L395" s="21"/>
      <c r="M395" s="21"/>
      <c r="N395" s="19"/>
      <c r="O395" s="9"/>
      <c r="P395" s="1"/>
    </row>
    <row r="396" spans="2:16">
      <c r="B396" s="1"/>
      <c r="C396" s="1"/>
      <c r="D396" s="1"/>
      <c r="E396" s="50"/>
      <c r="F396" s="1"/>
      <c r="G396" s="50"/>
      <c r="H396" s="11"/>
      <c r="I396" s="11"/>
      <c r="J396" s="11"/>
      <c r="K396" s="22"/>
      <c r="L396" s="21"/>
      <c r="M396" s="21"/>
      <c r="N396" s="19"/>
      <c r="O396" s="9"/>
      <c r="P396" s="1"/>
    </row>
    <row r="397" spans="2:16">
      <c r="B397" s="1"/>
      <c r="C397" s="1"/>
      <c r="D397" s="1"/>
      <c r="E397" s="50"/>
      <c r="F397" s="1"/>
      <c r="G397" s="50"/>
      <c r="H397" s="11"/>
      <c r="I397" s="11"/>
      <c r="J397" s="11"/>
      <c r="K397" s="22"/>
      <c r="L397" s="21"/>
      <c r="M397" s="21"/>
      <c r="N397" s="19"/>
      <c r="O397" s="9"/>
      <c r="P397" s="1"/>
    </row>
    <row r="398" spans="2:16">
      <c r="B398" s="1"/>
      <c r="C398" s="1"/>
      <c r="D398" s="1"/>
      <c r="E398" s="50"/>
      <c r="F398" s="1"/>
      <c r="G398" s="50"/>
      <c r="H398" s="11"/>
      <c r="I398" s="11"/>
      <c r="J398" s="11"/>
      <c r="K398" s="22"/>
      <c r="L398" s="21"/>
      <c r="M398" s="21"/>
      <c r="N398" s="19"/>
      <c r="O398" s="9"/>
      <c r="P398" s="1"/>
    </row>
    <row r="399" spans="2:16">
      <c r="B399" s="1"/>
      <c r="C399" s="1"/>
      <c r="D399" s="1"/>
      <c r="E399" s="50"/>
      <c r="F399" s="1"/>
      <c r="G399" s="50"/>
      <c r="H399" s="11"/>
      <c r="I399" s="11"/>
      <c r="J399" s="11"/>
      <c r="K399" s="22"/>
      <c r="L399" s="21"/>
      <c r="M399" s="21"/>
      <c r="N399" s="19"/>
      <c r="O399" s="9"/>
      <c r="P399" s="1"/>
    </row>
    <row r="400" spans="2:16">
      <c r="B400" s="1"/>
      <c r="C400" s="1"/>
      <c r="D400" s="1"/>
      <c r="E400" s="50"/>
      <c r="F400" s="1"/>
      <c r="G400" s="50"/>
      <c r="H400" s="11"/>
      <c r="I400" s="11"/>
      <c r="J400" s="11"/>
      <c r="K400" s="22"/>
      <c r="L400" s="21"/>
      <c r="M400" s="21"/>
      <c r="N400" s="19"/>
      <c r="O400" s="9"/>
      <c r="P400" s="1"/>
    </row>
    <row r="401" spans="2:16">
      <c r="B401" s="1"/>
      <c r="C401" s="1"/>
      <c r="D401" s="1"/>
      <c r="E401" s="50"/>
      <c r="F401" s="1"/>
      <c r="G401" s="50"/>
      <c r="H401" s="11"/>
      <c r="I401" s="11"/>
      <c r="J401" s="11"/>
      <c r="K401" s="22"/>
      <c r="L401" s="21"/>
      <c r="M401" s="21"/>
      <c r="N401" s="19"/>
      <c r="O401" s="9"/>
      <c r="P401" s="1"/>
    </row>
    <row r="402" spans="2:16">
      <c r="B402" s="1"/>
      <c r="C402" s="1"/>
      <c r="D402" s="1"/>
      <c r="E402" s="50"/>
      <c r="F402" s="1"/>
      <c r="G402" s="50"/>
      <c r="H402" s="11"/>
      <c r="I402" s="11"/>
      <c r="J402" s="11"/>
      <c r="K402" s="22"/>
      <c r="L402" s="21"/>
      <c r="M402" s="21"/>
      <c r="N402" s="19"/>
      <c r="O402" s="9"/>
      <c r="P402" s="1"/>
    </row>
    <row r="403" spans="2:16">
      <c r="B403" s="1"/>
      <c r="C403" s="1"/>
      <c r="D403" s="1"/>
      <c r="E403" s="50"/>
      <c r="F403" s="1"/>
      <c r="G403" s="50"/>
      <c r="H403" s="11"/>
      <c r="I403" s="11"/>
      <c r="J403" s="11"/>
      <c r="K403" s="22"/>
      <c r="L403" s="21"/>
      <c r="M403" s="21"/>
      <c r="N403" s="19"/>
      <c r="O403" s="9"/>
      <c r="P403" s="1"/>
    </row>
    <row r="404" spans="2:16">
      <c r="B404" s="1"/>
      <c r="C404" s="1"/>
      <c r="D404" s="1"/>
      <c r="E404" s="50"/>
      <c r="F404" s="1"/>
      <c r="G404" s="50"/>
      <c r="H404" s="11"/>
      <c r="I404" s="11"/>
      <c r="J404" s="11"/>
      <c r="K404" s="22"/>
      <c r="L404" s="21"/>
      <c r="M404" s="21"/>
      <c r="N404" s="19"/>
      <c r="O404" s="9"/>
      <c r="P404" s="1"/>
    </row>
    <row r="405" spans="2:16">
      <c r="B405" s="1"/>
      <c r="C405" s="1"/>
      <c r="D405" s="1"/>
      <c r="E405" s="50"/>
      <c r="F405" s="1"/>
      <c r="G405" s="50"/>
      <c r="H405" s="11"/>
      <c r="I405" s="11"/>
      <c r="J405" s="11"/>
      <c r="K405" s="22"/>
      <c r="L405" s="21"/>
      <c r="M405" s="21"/>
      <c r="N405" s="19"/>
      <c r="O405" s="9"/>
      <c r="P405" s="1"/>
    </row>
    <row r="406" spans="2:16">
      <c r="B406" s="1"/>
      <c r="C406" s="1"/>
      <c r="D406" s="1"/>
      <c r="E406" s="50"/>
      <c r="F406" s="1"/>
      <c r="G406" s="50"/>
      <c r="H406" s="11"/>
      <c r="I406" s="11"/>
      <c r="J406" s="11"/>
      <c r="K406" s="22"/>
      <c r="L406" s="21"/>
      <c r="M406" s="21"/>
      <c r="N406" s="19"/>
      <c r="O406" s="9"/>
      <c r="P406" s="1"/>
    </row>
    <row r="407" spans="2:16">
      <c r="B407" s="1"/>
      <c r="C407" s="1"/>
      <c r="D407" s="1"/>
      <c r="E407" s="50"/>
      <c r="F407" s="1"/>
      <c r="G407" s="50"/>
      <c r="H407" s="11"/>
      <c r="I407" s="11"/>
      <c r="J407" s="11"/>
      <c r="K407" s="22"/>
      <c r="L407" s="21"/>
      <c r="M407" s="21"/>
      <c r="N407" s="19"/>
      <c r="O407" s="9"/>
      <c r="P407" s="1"/>
    </row>
    <row r="408" spans="2:16">
      <c r="B408" s="1"/>
      <c r="C408" s="1"/>
      <c r="D408" s="1"/>
      <c r="E408" s="50"/>
      <c r="F408" s="1"/>
      <c r="G408" s="50"/>
      <c r="H408" s="11"/>
      <c r="I408" s="11"/>
      <c r="J408" s="11"/>
      <c r="K408" s="22"/>
      <c r="L408" s="21"/>
      <c r="M408" s="21"/>
      <c r="N408" s="19"/>
      <c r="O408" s="9"/>
      <c r="P408" s="1"/>
    </row>
    <row r="409" spans="2:16">
      <c r="B409" s="1"/>
      <c r="C409" s="1"/>
      <c r="D409" s="1"/>
      <c r="E409" s="50"/>
      <c r="F409" s="1"/>
      <c r="G409" s="50"/>
      <c r="H409" s="11"/>
      <c r="I409" s="11"/>
      <c r="J409" s="11"/>
      <c r="K409" s="22"/>
      <c r="L409" s="21"/>
      <c r="M409" s="21"/>
      <c r="N409" s="19"/>
      <c r="O409" s="9"/>
      <c r="P409" s="1"/>
    </row>
    <row r="410" spans="2:16">
      <c r="B410" s="1"/>
      <c r="C410" s="1"/>
      <c r="D410" s="1"/>
      <c r="E410" s="50"/>
      <c r="F410" s="1"/>
      <c r="G410" s="50"/>
      <c r="H410" s="11"/>
      <c r="I410" s="11"/>
      <c r="J410" s="11"/>
      <c r="K410" s="22"/>
      <c r="L410" s="21"/>
      <c r="M410" s="21"/>
      <c r="N410" s="19"/>
      <c r="O410" s="9"/>
      <c r="P410" s="1"/>
    </row>
    <row r="411" spans="2:16">
      <c r="B411" s="1"/>
      <c r="C411" s="1"/>
      <c r="D411" s="1"/>
      <c r="E411" s="50"/>
      <c r="F411" s="1"/>
      <c r="G411" s="50"/>
      <c r="H411" s="11"/>
      <c r="I411" s="11"/>
      <c r="J411" s="11"/>
      <c r="K411" s="22"/>
      <c r="L411" s="21"/>
      <c r="M411" s="21"/>
      <c r="N411" s="19"/>
      <c r="O411" s="9"/>
      <c r="P411" s="1"/>
    </row>
    <row r="412" spans="2:16">
      <c r="B412" s="1"/>
      <c r="C412" s="1"/>
      <c r="D412" s="1"/>
      <c r="E412" s="50"/>
      <c r="F412" s="1"/>
      <c r="G412" s="50"/>
      <c r="H412" s="11"/>
      <c r="I412" s="11"/>
      <c r="J412" s="11"/>
      <c r="K412" s="22"/>
      <c r="L412" s="21"/>
      <c r="M412" s="21"/>
      <c r="N412" s="19"/>
      <c r="O412" s="9"/>
      <c r="P412" s="1"/>
    </row>
    <row r="413" spans="2:16">
      <c r="B413" s="1"/>
      <c r="C413" s="1"/>
      <c r="D413" s="1"/>
      <c r="E413" s="50"/>
      <c r="F413" s="1"/>
      <c r="G413" s="50"/>
      <c r="H413" s="11"/>
      <c r="I413" s="11"/>
      <c r="J413" s="11"/>
      <c r="K413" s="22"/>
      <c r="L413" s="21"/>
      <c r="M413" s="21"/>
      <c r="N413" s="19"/>
      <c r="O413" s="9"/>
      <c r="P413" s="1"/>
    </row>
    <row r="414" spans="2:16">
      <c r="B414" s="1"/>
      <c r="C414" s="1"/>
      <c r="D414" s="1"/>
      <c r="E414" s="50"/>
      <c r="F414" s="1"/>
      <c r="G414" s="50"/>
      <c r="H414" s="11"/>
      <c r="I414" s="11"/>
      <c r="J414" s="11"/>
      <c r="K414" s="22"/>
      <c r="L414" s="21"/>
      <c r="M414" s="21"/>
      <c r="N414" s="19"/>
      <c r="O414" s="9"/>
      <c r="P414" s="1"/>
    </row>
    <row r="415" spans="2:16">
      <c r="B415" s="1"/>
      <c r="C415" s="1"/>
      <c r="D415" s="1"/>
      <c r="E415" s="50"/>
      <c r="F415" s="1"/>
      <c r="G415" s="50"/>
      <c r="H415" s="11"/>
      <c r="I415" s="11"/>
      <c r="J415" s="11"/>
      <c r="K415" s="22"/>
      <c r="L415" s="21"/>
      <c r="M415" s="21"/>
      <c r="N415" s="19"/>
      <c r="O415" s="9"/>
      <c r="P415" s="1"/>
    </row>
    <row r="416" spans="2:16">
      <c r="B416" s="1"/>
      <c r="C416" s="1"/>
      <c r="D416" s="1"/>
      <c r="E416" s="50"/>
      <c r="F416" s="1"/>
      <c r="G416" s="50"/>
      <c r="H416" s="11"/>
      <c r="I416" s="11"/>
      <c r="J416" s="11"/>
      <c r="K416" s="22"/>
      <c r="L416" s="21"/>
      <c r="M416" s="21"/>
      <c r="N416" s="19"/>
      <c r="O416" s="9"/>
      <c r="P416" s="1"/>
    </row>
    <row r="417" spans="2:16">
      <c r="B417" s="1"/>
      <c r="C417" s="1"/>
      <c r="D417" s="1"/>
      <c r="E417" s="50"/>
      <c r="F417" s="1"/>
      <c r="G417" s="50"/>
      <c r="H417" s="11"/>
      <c r="I417" s="11"/>
      <c r="J417" s="11"/>
      <c r="K417" s="22"/>
      <c r="L417" s="21"/>
      <c r="M417" s="21"/>
      <c r="N417" s="19"/>
      <c r="O417" s="9"/>
      <c r="P417" s="1"/>
    </row>
    <row r="418" spans="2:16">
      <c r="B418" s="1"/>
      <c r="C418" s="1"/>
      <c r="D418" s="1"/>
      <c r="E418" s="50"/>
      <c r="F418" s="1"/>
      <c r="G418" s="50"/>
      <c r="H418" s="11"/>
      <c r="I418" s="11"/>
      <c r="J418" s="11"/>
      <c r="K418" s="22"/>
      <c r="L418" s="21"/>
      <c r="M418" s="21"/>
      <c r="N418" s="19"/>
      <c r="O418" s="9"/>
      <c r="P418" s="1"/>
    </row>
    <row r="419" spans="2:16">
      <c r="B419" s="1"/>
      <c r="C419" s="1"/>
      <c r="D419" s="1"/>
      <c r="E419" s="50"/>
      <c r="F419" s="1"/>
      <c r="G419" s="50"/>
      <c r="H419" s="11"/>
      <c r="I419" s="11"/>
      <c r="J419" s="11"/>
      <c r="K419" s="22"/>
      <c r="L419" s="21"/>
      <c r="M419" s="21"/>
      <c r="N419" s="19"/>
      <c r="O419" s="9"/>
      <c r="P419" s="1"/>
    </row>
    <row r="420" spans="2:16">
      <c r="B420" s="1"/>
      <c r="C420" s="1"/>
      <c r="D420" s="1"/>
      <c r="E420" s="50"/>
      <c r="F420" s="1"/>
      <c r="G420" s="50"/>
      <c r="H420" s="11"/>
      <c r="I420" s="11"/>
      <c r="J420" s="11"/>
      <c r="K420" s="22"/>
      <c r="L420" s="21"/>
      <c r="M420" s="21"/>
      <c r="N420" s="19"/>
      <c r="O420" s="9"/>
      <c r="P420" s="1"/>
    </row>
    <row r="421" spans="2:16">
      <c r="B421" s="1"/>
      <c r="C421" s="1"/>
      <c r="D421" s="1"/>
      <c r="E421" s="50"/>
      <c r="F421" s="1"/>
      <c r="G421" s="50"/>
      <c r="H421" s="11"/>
      <c r="I421" s="11"/>
      <c r="J421" s="11"/>
      <c r="K421" s="22"/>
      <c r="L421" s="21"/>
      <c r="M421" s="21"/>
      <c r="N421" s="19"/>
      <c r="O421" s="9"/>
      <c r="P421" s="1"/>
    </row>
    <row r="422" spans="2:16">
      <c r="B422" s="1"/>
      <c r="C422" s="1"/>
      <c r="D422" s="1"/>
      <c r="E422" s="50"/>
      <c r="F422" s="1"/>
      <c r="G422" s="50"/>
      <c r="H422" s="11"/>
      <c r="I422" s="11"/>
      <c r="J422" s="11"/>
      <c r="K422" s="22"/>
      <c r="L422" s="21"/>
      <c r="M422" s="21"/>
      <c r="N422" s="19"/>
      <c r="O422" s="9"/>
      <c r="P422" s="1"/>
    </row>
    <row r="423" spans="2:16">
      <c r="B423" s="1"/>
      <c r="C423" s="1"/>
      <c r="D423" s="1"/>
      <c r="E423" s="50"/>
      <c r="F423" s="1"/>
      <c r="G423" s="50"/>
      <c r="H423" s="11"/>
      <c r="I423" s="11"/>
      <c r="J423" s="11"/>
      <c r="K423" s="22"/>
      <c r="L423" s="21"/>
      <c r="M423" s="21"/>
      <c r="N423" s="19"/>
      <c r="O423" s="9"/>
      <c r="P423" s="1"/>
    </row>
    <row r="424" spans="2:16">
      <c r="B424" s="1"/>
      <c r="C424" s="1"/>
      <c r="D424" s="1"/>
      <c r="E424" s="50"/>
      <c r="F424" s="1"/>
      <c r="G424" s="50"/>
      <c r="H424" s="11"/>
      <c r="I424" s="11"/>
      <c r="J424" s="11"/>
      <c r="K424" s="22"/>
      <c r="L424" s="21"/>
      <c r="M424" s="21"/>
      <c r="N424" s="19"/>
      <c r="O424" s="9"/>
      <c r="P424" s="1"/>
    </row>
    <row r="425" spans="2:16">
      <c r="B425" s="1"/>
      <c r="C425" s="1"/>
      <c r="D425" s="1"/>
      <c r="E425" s="50"/>
      <c r="F425" s="1"/>
      <c r="G425" s="50"/>
      <c r="H425" s="11"/>
      <c r="I425" s="11"/>
      <c r="J425" s="11"/>
      <c r="K425" s="22"/>
      <c r="L425" s="21"/>
      <c r="M425" s="21"/>
      <c r="N425" s="19"/>
      <c r="O425" s="9"/>
      <c r="P425" s="1"/>
    </row>
    <row r="426" spans="2:16">
      <c r="B426" s="1"/>
      <c r="C426" s="1"/>
      <c r="D426" s="1"/>
      <c r="E426" s="50"/>
      <c r="F426" s="1"/>
      <c r="G426" s="50"/>
      <c r="H426" s="11"/>
      <c r="I426" s="11"/>
      <c r="J426" s="11"/>
      <c r="K426" s="22"/>
      <c r="L426" s="21"/>
      <c r="M426" s="21"/>
      <c r="N426" s="19"/>
      <c r="O426" s="9"/>
      <c r="P426" s="1"/>
    </row>
    <row r="427" spans="2:16">
      <c r="B427" s="1"/>
      <c r="C427" s="1"/>
      <c r="D427" s="1"/>
      <c r="E427" s="50"/>
      <c r="F427" s="1"/>
      <c r="G427" s="50"/>
      <c r="H427" s="11"/>
      <c r="I427" s="11"/>
      <c r="J427" s="11"/>
      <c r="K427" s="22"/>
      <c r="L427" s="21"/>
      <c r="M427" s="21"/>
      <c r="N427" s="19"/>
      <c r="O427" s="9"/>
      <c r="P427" s="1"/>
    </row>
    <row r="428" spans="2:16">
      <c r="B428" s="1"/>
      <c r="C428" s="1"/>
      <c r="D428" s="1"/>
      <c r="E428" s="50"/>
      <c r="F428" s="1"/>
      <c r="G428" s="50"/>
      <c r="H428" s="11"/>
      <c r="I428" s="11"/>
      <c r="J428" s="11"/>
      <c r="K428" s="22"/>
      <c r="L428" s="21"/>
      <c r="M428" s="21"/>
      <c r="N428" s="19"/>
      <c r="O428" s="9"/>
      <c r="P428" s="1"/>
    </row>
    <row r="429" spans="2:16">
      <c r="B429" s="1"/>
      <c r="C429" s="1"/>
      <c r="D429" s="1"/>
      <c r="E429" s="50"/>
      <c r="F429" s="1"/>
      <c r="G429" s="50"/>
      <c r="H429" s="11"/>
      <c r="I429" s="11"/>
      <c r="J429" s="11"/>
      <c r="K429" s="22"/>
      <c r="L429" s="21"/>
      <c r="M429" s="21"/>
      <c r="N429" s="19"/>
      <c r="O429" s="9"/>
      <c r="P429" s="1"/>
    </row>
    <row r="430" spans="2:16">
      <c r="B430" s="1"/>
      <c r="C430" s="1"/>
      <c r="D430" s="1"/>
      <c r="E430" s="50"/>
      <c r="F430" s="1"/>
      <c r="G430" s="50"/>
      <c r="H430" s="11"/>
      <c r="I430" s="11"/>
      <c r="J430" s="11"/>
      <c r="K430" s="22"/>
      <c r="L430" s="21"/>
      <c r="M430" s="21"/>
      <c r="N430" s="19"/>
      <c r="O430" s="9"/>
      <c r="P430" s="1"/>
    </row>
    <row r="431" spans="2:16">
      <c r="B431" s="1"/>
      <c r="C431" s="1"/>
      <c r="D431" s="1"/>
      <c r="E431" s="50"/>
      <c r="F431" s="1"/>
      <c r="G431" s="50"/>
      <c r="H431" s="11"/>
      <c r="I431" s="11"/>
      <c r="J431" s="11"/>
      <c r="K431" s="22"/>
      <c r="L431" s="21"/>
      <c r="M431" s="21"/>
      <c r="N431" s="19"/>
      <c r="O431" s="9"/>
      <c r="P431" s="1"/>
    </row>
    <row r="432" spans="2:16">
      <c r="B432" s="1"/>
      <c r="C432" s="1"/>
      <c r="D432" s="1"/>
      <c r="E432" s="50"/>
      <c r="F432" s="1"/>
      <c r="G432" s="50"/>
      <c r="H432" s="11"/>
      <c r="I432" s="11"/>
      <c r="J432" s="11"/>
      <c r="K432" s="22"/>
      <c r="L432" s="21"/>
      <c r="M432" s="21"/>
      <c r="N432" s="19"/>
      <c r="O432" s="9"/>
      <c r="P432" s="1"/>
    </row>
    <row r="433" spans="2:16">
      <c r="B433" s="1"/>
      <c r="C433" s="1"/>
      <c r="D433" s="1"/>
      <c r="E433" s="50"/>
      <c r="F433" s="1"/>
      <c r="G433" s="50"/>
      <c r="H433" s="11"/>
      <c r="I433" s="11"/>
      <c r="J433" s="11"/>
      <c r="K433" s="22"/>
      <c r="L433" s="21"/>
      <c r="M433" s="21"/>
      <c r="N433" s="19"/>
      <c r="O433" s="9"/>
      <c r="P433" s="1"/>
    </row>
    <row r="434" spans="2:16">
      <c r="B434" s="1"/>
      <c r="C434" s="1"/>
      <c r="D434" s="1"/>
      <c r="E434" s="50"/>
      <c r="F434" s="1"/>
      <c r="G434" s="50"/>
      <c r="H434" s="11"/>
      <c r="I434" s="11"/>
      <c r="J434" s="11"/>
      <c r="K434" s="22"/>
      <c r="L434" s="21"/>
      <c r="M434" s="21"/>
      <c r="N434" s="19"/>
      <c r="O434" s="9"/>
      <c r="P434" s="1"/>
    </row>
    <row r="435" spans="2:16">
      <c r="B435" s="1"/>
      <c r="C435" s="1"/>
      <c r="D435" s="1"/>
      <c r="E435" s="50"/>
      <c r="F435" s="1"/>
      <c r="G435" s="50"/>
      <c r="H435" s="11"/>
      <c r="I435" s="11"/>
      <c r="J435" s="11"/>
      <c r="K435" s="22"/>
      <c r="L435" s="21"/>
      <c r="M435" s="21"/>
      <c r="N435" s="19"/>
      <c r="O435" s="9"/>
      <c r="P435" s="1"/>
    </row>
    <row r="436" spans="2:16">
      <c r="B436" s="1"/>
      <c r="C436" s="1"/>
      <c r="D436" s="1"/>
      <c r="E436" s="50"/>
      <c r="F436" s="1"/>
      <c r="G436" s="50"/>
      <c r="H436" s="11"/>
      <c r="I436" s="11"/>
      <c r="J436" s="11"/>
      <c r="K436" s="22"/>
      <c r="L436" s="21"/>
      <c r="M436" s="21"/>
      <c r="N436" s="19"/>
      <c r="O436" s="9"/>
      <c r="P436" s="1"/>
    </row>
    <row r="437" spans="2:16">
      <c r="B437" s="1"/>
      <c r="C437" s="1"/>
      <c r="D437" s="1"/>
      <c r="E437" s="50"/>
      <c r="F437" s="1"/>
      <c r="G437" s="50"/>
      <c r="H437" s="11"/>
      <c r="I437" s="11"/>
      <c r="J437" s="11"/>
      <c r="K437" s="22"/>
      <c r="L437" s="21"/>
      <c r="M437" s="21"/>
      <c r="N437" s="19"/>
      <c r="O437" s="9"/>
      <c r="P437" s="1"/>
    </row>
    <row r="438" spans="2:16">
      <c r="B438" s="1"/>
      <c r="C438" s="1"/>
      <c r="D438" s="1"/>
      <c r="E438" s="50"/>
      <c r="F438" s="1"/>
      <c r="G438" s="50"/>
      <c r="H438" s="11"/>
      <c r="I438" s="11"/>
      <c r="J438" s="11"/>
      <c r="K438" s="22"/>
      <c r="L438" s="21"/>
      <c r="M438" s="21"/>
      <c r="N438" s="19"/>
      <c r="O438" s="9"/>
      <c r="P438" s="1"/>
    </row>
    <row r="439" spans="2:16">
      <c r="B439" s="1"/>
      <c r="C439" s="1"/>
      <c r="D439" s="1"/>
      <c r="E439" s="50"/>
      <c r="F439" s="1"/>
      <c r="G439" s="50"/>
      <c r="H439" s="11"/>
      <c r="I439" s="11"/>
      <c r="J439" s="11"/>
      <c r="K439" s="22"/>
      <c r="L439" s="21"/>
      <c r="M439" s="21"/>
      <c r="N439" s="19"/>
      <c r="O439" s="9"/>
      <c r="P439" s="1"/>
    </row>
    <row r="440" spans="2:16">
      <c r="B440" s="1"/>
      <c r="C440" s="1"/>
      <c r="D440" s="1"/>
      <c r="E440" s="50"/>
      <c r="F440" s="1"/>
      <c r="G440" s="50"/>
      <c r="H440" s="11"/>
      <c r="I440" s="11"/>
      <c r="J440" s="11"/>
      <c r="K440" s="22"/>
      <c r="L440" s="21"/>
      <c r="M440" s="21"/>
      <c r="N440" s="19"/>
      <c r="O440" s="9"/>
      <c r="P440" s="1"/>
    </row>
    <row r="441" spans="2:16">
      <c r="B441" s="1"/>
      <c r="C441" s="1"/>
      <c r="D441" s="1"/>
      <c r="E441" s="50"/>
      <c r="F441" s="1"/>
      <c r="G441" s="50"/>
      <c r="H441" s="11"/>
      <c r="I441" s="11"/>
      <c r="J441" s="11"/>
      <c r="K441" s="22"/>
      <c r="L441" s="21"/>
      <c r="M441" s="21"/>
      <c r="N441" s="19"/>
      <c r="O441" s="9"/>
      <c r="P441" s="1"/>
    </row>
    <row r="442" spans="2:16">
      <c r="B442" s="1"/>
      <c r="C442" s="1"/>
      <c r="D442" s="1"/>
      <c r="E442" s="50"/>
      <c r="F442" s="1"/>
      <c r="G442" s="50"/>
      <c r="H442" s="11"/>
      <c r="I442" s="11"/>
      <c r="J442" s="11"/>
      <c r="K442" s="22"/>
      <c r="L442" s="21"/>
      <c r="M442" s="21"/>
      <c r="N442" s="19"/>
      <c r="O442" s="9"/>
      <c r="P442" s="1"/>
    </row>
    <row r="443" spans="2:16">
      <c r="B443" s="1"/>
      <c r="C443" s="1"/>
      <c r="D443" s="1"/>
      <c r="E443" s="50"/>
      <c r="F443" s="1"/>
      <c r="G443" s="50"/>
      <c r="H443" s="11"/>
      <c r="I443" s="11"/>
      <c r="J443" s="11"/>
      <c r="K443" s="22"/>
      <c r="L443" s="21"/>
      <c r="M443" s="21"/>
      <c r="N443" s="19"/>
      <c r="O443" s="9"/>
      <c r="P443" s="1"/>
    </row>
    <row r="444" spans="2:16">
      <c r="B444" s="1"/>
      <c r="C444" s="1"/>
      <c r="D444" s="1"/>
      <c r="E444" s="50"/>
      <c r="F444" s="1"/>
      <c r="G444" s="50"/>
      <c r="H444" s="11"/>
      <c r="I444" s="11"/>
      <c r="J444" s="11"/>
      <c r="K444" s="22"/>
      <c r="L444" s="21"/>
      <c r="M444" s="21"/>
      <c r="N444" s="19"/>
      <c r="O444" s="9"/>
      <c r="P444" s="1"/>
    </row>
    <row r="445" spans="2:16">
      <c r="B445" s="1"/>
      <c r="C445" s="1"/>
      <c r="D445" s="1"/>
      <c r="E445" s="50"/>
      <c r="F445" s="1"/>
      <c r="G445" s="50"/>
      <c r="H445" s="11"/>
      <c r="I445" s="11"/>
      <c r="J445" s="11"/>
      <c r="K445" s="22"/>
      <c r="L445" s="21"/>
      <c r="M445" s="21"/>
      <c r="N445" s="19"/>
      <c r="O445" s="9"/>
      <c r="P445" s="1"/>
    </row>
    <row r="446" spans="2:16">
      <c r="B446" s="1"/>
      <c r="C446" s="1"/>
      <c r="D446" s="1"/>
      <c r="E446" s="50"/>
      <c r="F446" s="1"/>
      <c r="G446" s="50"/>
      <c r="H446" s="11"/>
      <c r="I446" s="11"/>
      <c r="J446" s="11"/>
      <c r="K446" s="22"/>
      <c r="L446" s="21"/>
      <c r="M446" s="21"/>
      <c r="N446" s="19"/>
      <c r="O446" s="9"/>
      <c r="P446" s="1"/>
    </row>
    <row r="447" spans="2:16">
      <c r="B447" s="1"/>
      <c r="C447" s="1"/>
      <c r="D447" s="1"/>
      <c r="E447" s="50"/>
      <c r="F447" s="1"/>
      <c r="G447" s="50"/>
      <c r="H447" s="11"/>
      <c r="I447" s="11"/>
      <c r="J447" s="11"/>
      <c r="K447" s="22"/>
      <c r="L447" s="21"/>
      <c r="M447" s="21"/>
      <c r="N447" s="19"/>
      <c r="O447" s="9"/>
      <c r="P447" s="1"/>
    </row>
    <row r="448" spans="2:16">
      <c r="B448" s="1"/>
      <c r="C448" s="1"/>
      <c r="D448" s="1"/>
      <c r="E448" s="50"/>
      <c r="F448" s="1"/>
      <c r="G448" s="50"/>
      <c r="H448" s="11"/>
      <c r="I448" s="11"/>
      <c r="J448" s="11"/>
      <c r="K448" s="22"/>
      <c r="L448" s="21"/>
      <c r="M448" s="21"/>
      <c r="N448" s="19"/>
      <c r="O448" s="9"/>
      <c r="P448" s="1"/>
    </row>
    <row r="449" spans="2:16">
      <c r="B449" s="1"/>
      <c r="C449" s="1"/>
      <c r="D449" s="1"/>
      <c r="E449" s="50"/>
      <c r="F449" s="1"/>
      <c r="G449" s="50"/>
      <c r="H449" s="11"/>
      <c r="I449" s="11"/>
      <c r="J449" s="11"/>
      <c r="K449" s="22"/>
      <c r="L449" s="21"/>
      <c r="M449" s="21"/>
      <c r="N449" s="19"/>
      <c r="O449" s="9"/>
      <c r="P449" s="1"/>
    </row>
    <row r="450" spans="2:16">
      <c r="B450" s="1"/>
      <c r="C450" s="1"/>
      <c r="D450" s="1"/>
      <c r="E450" s="50"/>
      <c r="F450" s="1"/>
      <c r="G450" s="50"/>
      <c r="H450" s="11"/>
      <c r="I450" s="11"/>
      <c r="J450" s="11"/>
      <c r="K450" s="22"/>
      <c r="L450" s="21"/>
      <c r="M450" s="21"/>
      <c r="N450" s="19"/>
      <c r="O450" s="9"/>
      <c r="P450" s="1"/>
    </row>
    <row r="451" spans="2:16">
      <c r="B451" s="1"/>
      <c r="C451" s="1"/>
      <c r="D451" s="1"/>
      <c r="E451" s="50"/>
      <c r="F451" s="1"/>
      <c r="G451" s="50"/>
      <c r="H451" s="11"/>
      <c r="I451" s="11"/>
      <c r="J451" s="11"/>
      <c r="K451" s="22"/>
      <c r="L451" s="21"/>
      <c r="M451" s="21"/>
      <c r="N451" s="19"/>
      <c r="O451" s="9"/>
      <c r="P451" s="1"/>
    </row>
    <row r="452" spans="2:16">
      <c r="B452" s="1"/>
      <c r="C452" s="1"/>
      <c r="D452" s="1"/>
      <c r="E452" s="50"/>
      <c r="F452" s="1"/>
      <c r="G452" s="50"/>
      <c r="H452" s="11"/>
      <c r="I452" s="11"/>
      <c r="J452" s="11"/>
      <c r="K452" s="22"/>
      <c r="L452" s="21"/>
      <c r="M452" s="21"/>
      <c r="N452" s="19"/>
      <c r="O452" s="9"/>
      <c r="P452" s="1"/>
    </row>
    <row r="453" spans="2:16">
      <c r="B453" s="1"/>
      <c r="C453" s="1"/>
      <c r="D453" s="1"/>
      <c r="E453" s="50"/>
      <c r="F453" s="1"/>
      <c r="G453" s="50"/>
      <c r="H453" s="11"/>
      <c r="I453" s="11"/>
      <c r="J453" s="11"/>
      <c r="K453" s="22"/>
      <c r="L453" s="21"/>
      <c r="M453" s="21"/>
      <c r="N453" s="19"/>
      <c r="O453" s="9"/>
      <c r="P453" s="1"/>
    </row>
    <row r="454" spans="2:16">
      <c r="B454" s="1"/>
      <c r="C454" s="1"/>
      <c r="D454" s="1"/>
      <c r="E454" s="50"/>
      <c r="F454" s="1"/>
      <c r="G454" s="50"/>
      <c r="H454" s="11"/>
      <c r="I454" s="11"/>
      <c r="J454" s="11"/>
      <c r="K454" s="22"/>
      <c r="L454" s="21"/>
      <c r="M454" s="21"/>
      <c r="N454" s="19"/>
      <c r="O454" s="9"/>
      <c r="P454" s="1"/>
    </row>
    <row r="455" spans="2:16">
      <c r="B455" s="1"/>
      <c r="C455" s="1"/>
      <c r="D455" s="1"/>
      <c r="E455" s="50"/>
      <c r="F455" s="1"/>
      <c r="G455" s="50"/>
      <c r="H455" s="11"/>
      <c r="I455" s="11"/>
      <c r="J455" s="11"/>
      <c r="K455" s="22"/>
      <c r="L455" s="21"/>
      <c r="M455" s="21"/>
      <c r="N455" s="19"/>
      <c r="O455" s="9"/>
      <c r="P455" s="1"/>
    </row>
    <row r="456" spans="2:16">
      <c r="B456" s="1"/>
      <c r="C456" s="1"/>
      <c r="D456" s="1"/>
      <c r="E456" s="50"/>
      <c r="F456" s="1"/>
      <c r="G456" s="50"/>
      <c r="H456" s="11"/>
      <c r="I456" s="11"/>
      <c r="J456" s="11"/>
      <c r="K456" s="22"/>
      <c r="L456" s="21"/>
      <c r="M456" s="21"/>
      <c r="N456" s="19"/>
      <c r="O456" s="9"/>
      <c r="P456" s="1"/>
    </row>
    <row r="457" spans="2:16">
      <c r="B457" s="1"/>
      <c r="C457" s="1"/>
      <c r="D457" s="1"/>
      <c r="E457" s="50"/>
      <c r="F457" s="1"/>
      <c r="G457" s="50"/>
      <c r="H457" s="11"/>
      <c r="I457" s="11"/>
      <c r="J457" s="11"/>
      <c r="K457" s="22"/>
      <c r="L457" s="21"/>
      <c r="M457" s="21"/>
      <c r="N457" s="19"/>
      <c r="O457" s="9"/>
      <c r="P457" s="1"/>
    </row>
    <row r="458" spans="2:16">
      <c r="B458" s="1"/>
      <c r="C458" s="1"/>
      <c r="D458" s="1"/>
      <c r="E458" s="50"/>
      <c r="F458" s="1"/>
      <c r="G458" s="50"/>
      <c r="H458" s="11"/>
      <c r="I458" s="11"/>
      <c r="J458" s="11"/>
      <c r="K458" s="22"/>
      <c r="L458" s="21"/>
      <c r="M458" s="21"/>
      <c r="N458" s="19"/>
      <c r="O458" s="9"/>
      <c r="P458" s="1"/>
    </row>
    <row r="459" spans="2:16">
      <c r="B459" s="1"/>
      <c r="C459" s="1"/>
      <c r="D459" s="1"/>
      <c r="E459" s="50"/>
      <c r="F459" s="1"/>
      <c r="G459" s="50"/>
      <c r="H459" s="11"/>
      <c r="I459" s="11"/>
      <c r="J459" s="11"/>
      <c r="K459" s="22"/>
      <c r="L459" s="21"/>
      <c r="M459" s="21"/>
      <c r="N459" s="19"/>
      <c r="O459" s="9"/>
      <c r="P459" s="1"/>
    </row>
    <row r="460" spans="2:16">
      <c r="B460" s="1"/>
      <c r="C460" s="1"/>
      <c r="D460" s="1"/>
      <c r="E460" s="50"/>
      <c r="F460" s="1"/>
      <c r="G460" s="50"/>
      <c r="H460" s="11"/>
      <c r="I460" s="11"/>
      <c r="J460" s="11"/>
      <c r="K460" s="22"/>
      <c r="L460" s="21"/>
      <c r="M460" s="21"/>
      <c r="N460" s="19"/>
      <c r="O460" s="9"/>
      <c r="P460" s="1"/>
    </row>
    <row r="461" spans="2:16">
      <c r="B461" s="1"/>
      <c r="C461" s="1"/>
      <c r="D461" s="1"/>
      <c r="E461" s="50"/>
      <c r="F461" s="1"/>
      <c r="G461" s="50"/>
      <c r="H461" s="11"/>
      <c r="I461" s="11"/>
      <c r="J461" s="11"/>
      <c r="K461" s="22"/>
      <c r="L461" s="21"/>
      <c r="M461" s="21"/>
      <c r="N461" s="19"/>
      <c r="O461" s="9"/>
      <c r="P461" s="1"/>
    </row>
    <row r="462" spans="2:16">
      <c r="B462" s="1"/>
      <c r="C462" s="1"/>
      <c r="D462" s="1"/>
      <c r="E462" s="50"/>
      <c r="F462" s="1"/>
      <c r="G462" s="50"/>
      <c r="H462" s="11"/>
      <c r="I462" s="11"/>
      <c r="J462" s="11"/>
      <c r="K462" s="22"/>
      <c r="L462" s="21"/>
      <c r="M462" s="21"/>
      <c r="N462" s="19"/>
      <c r="O462" s="9"/>
      <c r="P462" s="1"/>
    </row>
    <row r="463" spans="2:16">
      <c r="B463" s="1"/>
      <c r="C463" s="1"/>
      <c r="D463" s="1"/>
      <c r="E463" s="50"/>
      <c r="F463" s="1"/>
      <c r="G463" s="50"/>
      <c r="H463" s="11"/>
      <c r="I463" s="11"/>
      <c r="J463" s="11"/>
      <c r="K463" s="22"/>
      <c r="L463" s="21"/>
      <c r="M463" s="21"/>
      <c r="N463" s="19"/>
      <c r="O463" s="9"/>
      <c r="P463" s="1"/>
    </row>
    <row r="464" spans="2:16">
      <c r="B464" s="1"/>
      <c r="C464" s="1"/>
      <c r="D464" s="1"/>
      <c r="E464" s="50"/>
      <c r="F464" s="1"/>
      <c r="G464" s="50"/>
      <c r="H464" s="11"/>
      <c r="I464" s="11"/>
      <c r="J464" s="11"/>
      <c r="K464" s="22"/>
      <c r="L464" s="21"/>
      <c r="M464" s="21"/>
      <c r="N464" s="19"/>
      <c r="O464" s="9"/>
      <c r="P464" s="1"/>
    </row>
    <row r="465" spans="2:16">
      <c r="B465" s="1"/>
      <c r="C465" s="1"/>
      <c r="D465" s="1"/>
      <c r="E465" s="50"/>
      <c r="F465" s="1"/>
      <c r="G465" s="50"/>
      <c r="H465" s="11"/>
      <c r="I465" s="11"/>
      <c r="J465" s="11"/>
      <c r="K465" s="22"/>
      <c r="L465" s="21"/>
      <c r="M465" s="21"/>
      <c r="N465" s="19"/>
      <c r="O465" s="9"/>
      <c r="P465" s="1"/>
    </row>
    <row r="466" spans="2:16">
      <c r="B466" s="1"/>
      <c r="C466" s="1"/>
      <c r="D466" s="1"/>
      <c r="E466" s="50"/>
      <c r="F466" s="1"/>
      <c r="G466" s="50"/>
      <c r="H466" s="11"/>
      <c r="I466" s="11"/>
      <c r="J466" s="11"/>
      <c r="K466" s="22"/>
      <c r="L466" s="21"/>
      <c r="M466" s="21"/>
      <c r="N466" s="19"/>
      <c r="O466" s="9"/>
      <c r="P466" s="1"/>
    </row>
    <row r="467" spans="2:16">
      <c r="B467" s="1"/>
      <c r="C467" s="1"/>
      <c r="D467" s="1"/>
      <c r="E467" s="50"/>
      <c r="F467" s="1"/>
      <c r="G467" s="50"/>
      <c r="H467" s="11"/>
      <c r="I467" s="11"/>
      <c r="J467" s="11"/>
      <c r="K467" s="22"/>
      <c r="L467" s="21"/>
      <c r="M467" s="21"/>
      <c r="N467" s="19"/>
      <c r="O467" s="9"/>
      <c r="P467" s="1"/>
    </row>
    <row r="468" spans="2:16">
      <c r="B468" s="1"/>
      <c r="C468" s="1"/>
      <c r="D468" s="1"/>
      <c r="E468" s="50"/>
      <c r="F468" s="1"/>
      <c r="G468" s="50"/>
      <c r="H468" s="11"/>
      <c r="I468" s="11"/>
      <c r="J468" s="11"/>
      <c r="K468" s="22"/>
      <c r="L468" s="21"/>
      <c r="M468" s="21"/>
      <c r="N468" s="19"/>
      <c r="O468" s="9"/>
      <c r="P468" s="1"/>
    </row>
    <row r="469" spans="2:16">
      <c r="B469" s="1"/>
      <c r="C469" s="1"/>
      <c r="D469" s="1"/>
      <c r="E469" s="50"/>
      <c r="F469" s="1"/>
      <c r="G469" s="50"/>
      <c r="H469" s="11"/>
      <c r="I469" s="11"/>
      <c r="J469" s="11"/>
      <c r="K469" s="22"/>
      <c r="L469" s="21"/>
      <c r="M469" s="21"/>
      <c r="N469" s="19"/>
      <c r="O469" s="9"/>
      <c r="P469" s="1"/>
    </row>
    <row r="470" spans="2:16">
      <c r="B470" s="1"/>
      <c r="C470" s="1"/>
      <c r="D470" s="1"/>
      <c r="E470" s="50"/>
      <c r="F470" s="1"/>
      <c r="G470" s="50"/>
      <c r="H470" s="11"/>
      <c r="I470" s="11"/>
      <c r="J470" s="11"/>
      <c r="K470" s="22"/>
      <c r="L470" s="21"/>
      <c r="M470" s="21"/>
      <c r="N470" s="19"/>
      <c r="O470" s="9"/>
      <c r="P470" s="1"/>
    </row>
    <row r="471" spans="2:16">
      <c r="B471" s="1"/>
      <c r="C471" s="1"/>
      <c r="D471" s="1"/>
      <c r="E471" s="50"/>
      <c r="F471" s="1"/>
      <c r="G471" s="50"/>
      <c r="H471" s="11"/>
      <c r="I471" s="11"/>
      <c r="J471" s="11"/>
      <c r="K471" s="22"/>
      <c r="L471" s="21"/>
      <c r="M471" s="21"/>
      <c r="N471" s="19"/>
      <c r="O471" s="9"/>
      <c r="P471" s="1"/>
    </row>
    <row r="472" spans="2:16">
      <c r="B472" s="1"/>
      <c r="C472" s="1"/>
      <c r="D472" s="1"/>
      <c r="E472" s="50"/>
      <c r="F472" s="1"/>
      <c r="G472" s="50"/>
      <c r="H472" s="11"/>
      <c r="I472" s="11"/>
      <c r="J472" s="11"/>
      <c r="K472" s="22"/>
      <c r="L472" s="21"/>
      <c r="M472" s="21"/>
      <c r="N472" s="19"/>
      <c r="O472" s="9"/>
      <c r="P472" s="1"/>
    </row>
    <row r="473" spans="2:16">
      <c r="B473" s="1"/>
      <c r="C473" s="1"/>
      <c r="D473" s="1"/>
      <c r="E473" s="50"/>
      <c r="F473" s="1"/>
      <c r="G473" s="50"/>
      <c r="H473" s="11"/>
      <c r="I473" s="11"/>
      <c r="J473" s="11"/>
      <c r="K473" s="22"/>
      <c r="L473" s="21"/>
      <c r="M473" s="21"/>
      <c r="N473" s="19"/>
      <c r="O473" s="9"/>
      <c r="P473" s="1"/>
    </row>
    <row r="474" spans="2:16">
      <c r="B474" s="1"/>
      <c r="C474" s="1"/>
      <c r="D474" s="1"/>
      <c r="E474" s="50"/>
      <c r="F474" s="1"/>
      <c r="G474" s="50"/>
      <c r="H474" s="11"/>
      <c r="I474" s="11"/>
      <c r="J474" s="11"/>
      <c r="K474" s="22"/>
      <c r="L474" s="21"/>
      <c r="M474" s="21"/>
      <c r="N474" s="19"/>
      <c r="O474" s="9"/>
      <c r="P474" s="1"/>
    </row>
    <row r="475" spans="2:16">
      <c r="B475" s="1"/>
      <c r="C475" s="1"/>
      <c r="D475" s="1"/>
      <c r="E475" s="50"/>
      <c r="F475" s="1"/>
      <c r="G475" s="50"/>
      <c r="H475" s="11"/>
      <c r="I475" s="11"/>
      <c r="J475" s="11"/>
      <c r="K475" s="22"/>
      <c r="L475" s="21"/>
      <c r="M475" s="21"/>
      <c r="N475" s="19"/>
      <c r="O475" s="9"/>
      <c r="P475" s="1"/>
    </row>
    <row r="476" spans="2:16">
      <c r="B476" s="1"/>
      <c r="C476" s="1"/>
      <c r="D476" s="1"/>
      <c r="E476" s="50"/>
      <c r="F476" s="1"/>
      <c r="G476" s="50"/>
      <c r="H476" s="11"/>
      <c r="I476" s="11"/>
      <c r="J476" s="11"/>
      <c r="K476" s="22"/>
      <c r="L476" s="21"/>
      <c r="M476" s="21"/>
      <c r="N476" s="19"/>
      <c r="O476" s="9"/>
      <c r="P476" s="1"/>
    </row>
    <row r="477" spans="2:16">
      <c r="B477" s="1"/>
      <c r="C477" s="1"/>
      <c r="D477" s="1"/>
      <c r="E477" s="50"/>
      <c r="F477" s="1"/>
      <c r="G477" s="50"/>
      <c r="H477" s="11"/>
      <c r="I477" s="11"/>
      <c r="J477" s="11"/>
      <c r="K477" s="22"/>
      <c r="L477" s="21"/>
      <c r="M477" s="21"/>
      <c r="N477" s="19"/>
      <c r="O477" s="9"/>
      <c r="P477" s="1"/>
    </row>
    <row r="478" spans="2:16">
      <c r="B478" s="1"/>
      <c r="C478" s="1"/>
      <c r="D478" s="1"/>
      <c r="E478" s="50"/>
      <c r="F478" s="1"/>
      <c r="G478" s="50"/>
      <c r="H478" s="11"/>
      <c r="I478" s="11"/>
      <c r="J478" s="11"/>
      <c r="K478" s="22"/>
      <c r="L478" s="21"/>
      <c r="M478" s="21"/>
      <c r="N478" s="19"/>
      <c r="O478" s="9"/>
      <c r="P478" s="1"/>
    </row>
    <row r="479" spans="2:16">
      <c r="B479" s="1"/>
      <c r="C479" s="1"/>
      <c r="D479" s="1"/>
      <c r="E479" s="50"/>
      <c r="F479" s="1"/>
      <c r="G479" s="50"/>
      <c r="H479" s="11"/>
      <c r="I479" s="11"/>
      <c r="J479" s="11"/>
      <c r="K479" s="22"/>
      <c r="L479" s="21"/>
      <c r="M479" s="21"/>
      <c r="N479" s="19"/>
      <c r="O479" s="9"/>
      <c r="P479" s="1"/>
    </row>
    <row r="480" spans="2:16">
      <c r="B480" s="1"/>
      <c r="C480" s="1"/>
      <c r="D480" s="1"/>
      <c r="E480" s="50"/>
      <c r="F480" s="1"/>
      <c r="G480" s="50"/>
      <c r="H480" s="11"/>
      <c r="I480" s="11"/>
      <c r="J480" s="11"/>
      <c r="K480" s="22"/>
      <c r="L480" s="21"/>
      <c r="M480" s="21"/>
      <c r="N480" s="19"/>
      <c r="O480" s="9"/>
      <c r="P480" s="1"/>
    </row>
    <row r="481" spans="2:16">
      <c r="B481" s="1"/>
      <c r="C481" s="1"/>
      <c r="D481" s="1"/>
      <c r="E481" s="50"/>
      <c r="F481" s="1"/>
      <c r="G481" s="50"/>
      <c r="H481" s="11"/>
      <c r="I481" s="11"/>
      <c r="J481" s="11"/>
      <c r="K481" s="22"/>
      <c r="L481" s="21"/>
      <c r="M481" s="21"/>
      <c r="N481" s="19"/>
      <c r="O481" s="9"/>
      <c r="P481" s="1"/>
    </row>
    <row r="482" spans="2:16">
      <c r="B482" s="1"/>
      <c r="C482" s="1"/>
      <c r="D482" s="1"/>
      <c r="E482" s="50"/>
      <c r="F482" s="1"/>
      <c r="G482" s="50"/>
      <c r="H482" s="11"/>
      <c r="I482" s="11"/>
      <c r="J482" s="11"/>
      <c r="K482" s="22"/>
      <c r="L482" s="21"/>
      <c r="M482" s="21"/>
      <c r="N482" s="19"/>
      <c r="O482" s="9"/>
      <c r="P482" s="1"/>
    </row>
    <row r="483" spans="2:16">
      <c r="B483" s="1"/>
      <c r="C483" s="1"/>
      <c r="D483" s="1"/>
      <c r="E483" s="50"/>
      <c r="F483" s="1"/>
      <c r="G483" s="50"/>
      <c r="H483" s="11"/>
      <c r="I483" s="11"/>
      <c r="J483" s="11"/>
      <c r="K483" s="22"/>
      <c r="L483" s="21"/>
      <c r="M483" s="21"/>
      <c r="N483" s="19"/>
      <c r="O483" s="9"/>
      <c r="P483" s="1"/>
    </row>
    <row r="484" spans="2:16">
      <c r="B484" s="1"/>
      <c r="C484" s="1"/>
      <c r="D484" s="1"/>
      <c r="E484" s="50"/>
      <c r="F484" s="1"/>
      <c r="G484" s="50"/>
      <c r="H484" s="11"/>
      <c r="I484" s="11"/>
      <c r="J484" s="11"/>
      <c r="K484" s="22"/>
      <c r="L484" s="21"/>
      <c r="M484" s="21"/>
      <c r="N484" s="19"/>
      <c r="O484" s="9"/>
      <c r="P484" s="1"/>
    </row>
    <row r="485" spans="2:16">
      <c r="B485" s="1"/>
      <c r="C485" s="1"/>
      <c r="D485" s="1"/>
      <c r="E485" s="50"/>
      <c r="F485" s="1"/>
      <c r="G485" s="50"/>
      <c r="H485" s="11"/>
      <c r="I485" s="11"/>
      <c r="J485" s="11"/>
      <c r="K485" s="22"/>
      <c r="L485" s="21"/>
      <c r="M485" s="21"/>
      <c r="N485" s="19"/>
      <c r="O485" s="9"/>
      <c r="P485" s="1"/>
    </row>
    <row r="486" spans="2:16">
      <c r="B486" s="1"/>
      <c r="C486" s="1"/>
      <c r="D486" s="1"/>
      <c r="E486" s="50"/>
      <c r="F486" s="1"/>
      <c r="G486" s="50"/>
      <c r="H486" s="11"/>
      <c r="I486" s="11"/>
      <c r="J486" s="11"/>
      <c r="K486" s="22"/>
      <c r="L486" s="21"/>
      <c r="M486" s="21"/>
      <c r="N486" s="19"/>
      <c r="O486" s="9"/>
      <c r="P486" s="1"/>
    </row>
    <row r="487" spans="2:16">
      <c r="B487" s="1"/>
      <c r="C487" s="1"/>
      <c r="D487" s="1"/>
      <c r="E487" s="50"/>
      <c r="F487" s="1"/>
      <c r="G487" s="50"/>
      <c r="H487" s="11"/>
      <c r="I487" s="11"/>
      <c r="J487" s="11"/>
      <c r="K487" s="22"/>
      <c r="L487" s="21"/>
      <c r="M487" s="21"/>
      <c r="N487" s="19"/>
      <c r="O487" s="9"/>
      <c r="P487" s="1"/>
    </row>
    <row r="488" spans="2:16">
      <c r="B488" s="1"/>
      <c r="C488" s="1"/>
      <c r="D488" s="1"/>
      <c r="E488" s="50"/>
      <c r="F488" s="1"/>
      <c r="G488" s="50"/>
      <c r="H488" s="11"/>
      <c r="I488" s="11"/>
      <c r="J488" s="11"/>
      <c r="K488" s="22"/>
      <c r="L488" s="21"/>
      <c r="M488" s="21"/>
      <c r="N488" s="19"/>
      <c r="O488" s="9"/>
      <c r="P488" s="1"/>
    </row>
    <row r="489" spans="2:16">
      <c r="B489" s="1"/>
      <c r="C489" s="1"/>
      <c r="D489" s="1"/>
      <c r="E489" s="50"/>
      <c r="F489" s="1"/>
      <c r="G489" s="50"/>
      <c r="H489" s="11"/>
      <c r="I489" s="11"/>
      <c r="J489" s="11"/>
      <c r="K489" s="22"/>
      <c r="L489" s="21"/>
      <c r="M489" s="21"/>
      <c r="N489" s="19"/>
      <c r="O489" s="9"/>
      <c r="P489" s="1"/>
    </row>
    <row r="490" spans="2:16">
      <c r="B490" s="1"/>
      <c r="C490" s="1"/>
      <c r="D490" s="1"/>
      <c r="E490" s="50"/>
      <c r="F490" s="1"/>
      <c r="G490" s="50"/>
      <c r="H490" s="11"/>
      <c r="I490" s="11"/>
      <c r="J490" s="11"/>
      <c r="K490" s="22"/>
      <c r="L490" s="21"/>
      <c r="M490" s="21"/>
      <c r="N490" s="19"/>
      <c r="O490" s="9"/>
      <c r="P490" s="1"/>
    </row>
    <row r="491" spans="2:16">
      <c r="B491" s="1"/>
      <c r="C491" s="1"/>
      <c r="D491" s="1"/>
      <c r="E491" s="50"/>
      <c r="F491" s="1"/>
      <c r="G491" s="50"/>
      <c r="H491" s="11"/>
      <c r="I491" s="11"/>
      <c r="J491" s="11"/>
      <c r="K491" s="22"/>
      <c r="L491" s="21"/>
      <c r="M491" s="21"/>
      <c r="N491" s="19"/>
      <c r="O491" s="9"/>
      <c r="P491" s="1"/>
    </row>
    <row r="492" spans="2:16">
      <c r="B492" s="1"/>
      <c r="C492" s="1"/>
      <c r="D492" s="1"/>
      <c r="E492" s="50"/>
      <c r="F492" s="1"/>
      <c r="G492" s="50"/>
      <c r="H492" s="11"/>
      <c r="I492" s="11"/>
      <c r="J492" s="11"/>
      <c r="K492" s="22"/>
      <c r="L492" s="21"/>
      <c r="M492" s="21"/>
      <c r="N492" s="19"/>
      <c r="O492" s="9"/>
      <c r="P492" s="1"/>
    </row>
    <row r="493" spans="2:16">
      <c r="B493" s="1"/>
      <c r="C493" s="1"/>
      <c r="D493" s="1"/>
      <c r="E493" s="50"/>
      <c r="F493" s="1"/>
      <c r="G493" s="50"/>
      <c r="H493" s="11"/>
      <c r="I493" s="11"/>
      <c r="J493" s="11"/>
      <c r="K493" s="22"/>
      <c r="L493" s="21"/>
      <c r="M493" s="21"/>
      <c r="N493" s="19"/>
      <c r="O493" s="9"/>
      <c r="P493" s="1"/>
    </row>
    <row r="494" spans="2:16">
      <c r="B494" s="1"/>
      <c r="C494" s="1"/>
      <c r="D494" s="1"/>
      <c r="E494" s="50"/>
      <c r="F494" s="1"/>
      <c r="G494" s="50"/>
      <c r="H494" s="11"/>
      <c r="I494" s="11"/>
      <c r="J494" s="11"/>
      <c r="K494" s="22"/>
      <c r="L494" s="21"/>
      <c r="M494" s="21"/>
      <c r="N494" s="19"/>
      <c r="O494" s="9"/>
      <c r="P494" s="1"/>
    </row>
    <row r="495" spans="2:16">
      <c r="B495" s="1"/>
      <c r="C495" s="1"/>
      <c r="D495" s="1"/>
      <c r="E495" s="50"/>
      <c r="F495" s="1"/>
      <c r="G495" s="50"/>
      <c r="H495" s="11"/>
      <c r="I495" s="11"/>
      <c r="J495" s="11"/>
      <c r="K495" s="22"/>
      <c r="L495" s="21"/>
      <c r="M495" s="21"/>
      <c r="N495" s="19"/>
      <c r="O495" s="9"/>
      <c r="P495" s="1"/>
    </row>
    <row r="496" spans="2:16">
      <c r="B496" s="1"/>
      <c r="C496" s="1"/>
      <c r="D496" s="1"/>
      <c r="E496" s="50"/>
      <c r="F496" s="1"/>
      <c r="G496" s="50"/>
      <c r="H496" s="11"/>
      <c r="I496" s="11"/>
      <c r="J496" s="11"/>
      <c r="K496" s="22"/>
      <c r="L496" s="21"/>
      <c r="M496" s="21"/>
      <c r="N496" s="19"/>
      <c r="O496" s="9"/>
      <c r="P496" s="1"/>
    </row>
    <row r="497" spans="2:16">
      <c r="B497" s="1"/>
      <c r="C497" s="1"/>
      <c r="D497" s="1"/>
      <c r="E497" s="50"/>
      <c r="F497" s="1"/>
      <c r="G497" s="50"/>
      <c r="H497" s="11"/>
      <c r="I497" s="11"/>
      <c r="J497" s="11"/>
      <c r="K497" s="22"/>
      <c r="L497" s="21"/>
      <c r="M497" s="21"/>
      <c r="N497" s="19"/>
      <c r="O497" s="9"/>
      <c r="P497" s="1"/>
    </row>
    <row r="498" spans="2:16">
      <c r="B498" s="1"/>
      <c r="C498" s="1"/>
      <c r="D498" s="1"/>
      <c r="E498" s="50"/>
      <c r="F498" s="1"/>
      <c r="G498" s="50"/>
      <c r="H498" s="11"/>
      <c r="I498" s="11"/>
      <c r="J498" s="11"/>
      <c r="K498" s="22"/>
      <c r="L498" s="21"/>
      <c r="M498" s="21"/>
      <c r="N498" s="19"/>
      <c r="O498" s="9"/>
      <c r="P498" s="1"/>
    </row>
    <row r="499" spans="2:16">
      <c r="B499" s="1"/>
      <c r="C499" s="1"/>
      <c r="D499" s="1"/>
      <c r="E499" s="50"/>
      <c r="F499" s="1"/>
      <c r="G499" s="50"/>
      <c r="H499" s="11"/>
      <c r="I499" s="11"/>
      <c r="J499" s="11"/>
      <c r="K499" s="22"/>
      <c r="L499" s="21"/>
      <c r="M499" s="21"/>
      <c r="N499" s="19"/>
      <c r="O499" s="9"/>
      <c r="P499" s="1"/>
    </row>
    <row r="500" spans="2:16">
      <c r="B500" s="1"/>
      <c r="C500" s="1"/>
      <c r="D500" s="1"/>
      <c r="E500" s="50"/>
      <c r="F500" s="1"/>
      <c r="G500" s="50"/>
      <c r="H500" s="11"/>
      <c r="I500" s="11"/>
      <c r="J500" s="11"/>
      <c r="K500" s="22"/>
      <c r="L500" s="21"/>
      <c r="M500" s="21"/>
      <c r="N500" s="19"/>
      <c r="O500" s="9"/>
      <c r="P500" s="1"/>
    </row>
    <row r="501" spans="2:16">
      <c r="B501" s="1"/>
      <c r="C501" s="1"/>
      <c r="D501" s="1"/>
      <c r="E501" s="50"/>
      <c r="F501" s="1"/>
      <c r="G501" s="50"/>
      <c r="H501" s="11"/>
      <c r="I501" s="11"/>
      <c r="J501" s="11"/>
      <c r="K501" s="22"/>
      <c r="L501" s="21"/>
      <c r="M501" s="21"/>
      <c r="N501" s="19"/>
      <c r="O501" s="9"/>
      <c r="P501" s="1"/>
    </row>
    <row r="502" spans="2:16">
      <c r="B502" s="1"/>
      <c r="C502" s="1"/>
      <c r="D502" s="1"/>
      <c r="E502" s="50"/>
      <c r="F502" s="1"/>
      <c r="G502" s="50"/>
      <c r="H502" s="11"/>
      <c r="I502" s="11"/>
      <c r="J502" s="11"/>
      <c r="K502" s="22"/>
      <c r="L502" s="21"/>
      <c r="M502" s="21"/>
      <c r="N502" s="19"/>
      <c r="O502" s="9"/>
      <c r="P502" s="1"/>
    </row>
    <row r="503" spans="2:16">
      <c r="B503" s="1"/>
      <c r="C503" s="1"/>
      <c r="D503" s="1"/>
      <c r="E503" s="50"/>
      <c r="F503" s="1"/>
      <c r="G503" s="50"/>
      <c r="H503" s="11"/>
      <c r="I503" s="11"/>
      <c r="J503" s="11"/>
      <c r="K503" s="22"/>
      <c r="L503" s="21"/>
      <c r="M503" s="21"/>
      <c r="N503" s="19"/>
      <c r="O503" s="9"/>
      <c r="P503" s="1"/>
    </row>
    <row r="504" spans="2:16">
      <c r="B504" s="1"/>
      <c r="C504" s="1"/>
      <c r="D504" s="1"/>
      <c r="E504" s="50"/>
      <c r="F504" s="1"/>
      <c r="G504" s="50"/>
      <c r="H504" s="11"/>
      <c r="I504" s="11"/>
      <c r="J504" s="11"/>
      <c r="K504" s="22"/>
      <c r="L504" s="21"/>
      <c r="M504" s="21"/>
      <c r="N504" s="19"/>
      <c r="O504" s="9"/>
      <c r="P504" s="1"/>
    </row>
    <row r="505" spans="2:16">
      <c r="B505" s="1"/>
      <c r="C505" s="1"/>
      <c r="D505" s="1"/>
      <c r="E505" s="50"/>
      <c r="F505" s="1"/>
      <c r="G505" s="50"/>
      <c r="H505" s="11"/>
      <c r="I505" s="11"/>
      <c r="J505" s="11"/>
      <c r="K505" s="22"/>
      <c r="L505" s="21"/>
      <c r="M505" s="21"/>
      <c r="N505" s="19"/>
      <c r="O505" s="9"/>
      <c r="P505" s="1"/>
    </row>
    <row r="506" spans="2:16">
      <c r="B506" s="1"/>
      <c r="C506" s="1"/>
      <c r="D506" s="1"/>
      <c r="E506" s="50"/>
      <c r="F506" s="1"/>
      <c r="G506" s="50"/>
      <c r="H506" s="11"/>
      <c r="I506" s="11"/>
      <c r="J506" s="11"/>
      <c r="K506" s="22"/>
      <c r="L506" s="21"/>
      <c r="M506" s="21"/>
      <c r="N506" s="19"/>
      <c r="O506" s="9"/>
      <c r="P506" s="1"/>
    </row>
    <row r="507" spans="2:16">
      <c r="B507" s="1"/>
      <c r="C507" s="1"/>
      <c r="D507" s="1"/>
      <c r="E507" s="50"/>
      <c r="F507" s="1"/>
      <c r="G507" s="50"/>
      <c r="H507" s="11"/>
      <c r="I507" s="11"/>
      <c r="J507" s="11"/>
      <c r="K507" s="22"/>
      <c r="L507" s="21"/>
      <c r="M507" s="21"/>
      <c r="N507" s="19"/>
      <c r="O507" s="9"/>
      <c r="P507" s="1"/>
    </row>
    <row r="508" spans="2:16">
      <c r="B508" s="1"/>
      <c r="C508" s="1"/>
      <c r="D508" s="1"/>
      <c r="E508" s="50"/>
      <c r="F508" s="1"/>
      <c r="G508" s="50"/>
      <c r="H508" s="11"/>
      <c r="I508" s="11"/>
      <c r="J508" s="11"/>
      <c r="K508" s="22"/>
      <c r="L508" s="21"/>
      <c r="M508" s="21"/>
      <c r="N508" s="19"/>
      <c r="O508" s="9"/>
      <c r="P508" s="1"/>
    </row>
    <row r="509" spans="2:16">
      <c r="B509" s="1"/>
      <c r="C509" s="1"/>
      <c r="D509" s="1"/>
      <c r="E509" s="50"/>
      <c r="F509" s="1"/>
      <c r="G509" s="50"/>
      <c r="H509" s="11"/>
      <c r="I509" s="11"/>
      <c r="J509" s="11"/>
      <c r="K509" s="22"/>
      <c r="L509" s="21"/>
      <c r="M509" s="21"/>
      <c r="N509" s="19"/>
      <c r="O509" s="9"/>
      <c r="P509" s="1"/>
    </row>
    <row r="510" spans="2:16">
      <c r="B510" s="1"/>
      <c r="C510" s="1"/>
      <c r="D510" s="1"/>
      <c r="E510" s="50"/>
      <c r="F510" s="1"/>
      <c r="G510" s="50"/>
      <c r="H510" s="11"/>
      <c r="I510" s="11"/>
      <c r="J510" s="11"/>
      <c r="K510" s="22"/>
      <c r="L510" s="21"/>
      <c r="M510" s="21"/>
      <c r="N510" s="19"/>
      <c r="O510" s="9"/>
      <c r="P510" s="1"/>
    </row>
    <row r="511" spans="2:16">
      <c r="B511" s="1"/>
      <c r="C511" s="1"/>
      <c r="D511" s="1"/>
      <c r="E511" s="50"/>
      <c r="F511" s="1"/>
      <c r="G511" s="50"/>
      <c r="H511" s="11"/>
      <c r="I511" s="11"/>
      <c r="J511" s="11"/>
      <c r="K511" s="22"/>
      <c r="L511" s="21"/>
      <c r="M511" s="21"/>
      <c r="N511" s="19"/>
      <c r="O511" s="9"/>
      <c r="P511" s="1"/>
    </row>
    <row r="512" spans="2:16">
      <c r="B512" s="1"/>
      <c r="C512" s="1"/>
      <c r="D512" s="1"/>
      <c r="E512" s="50"/>
      <c r="F512" s="1"/>
      <c r="G512" s="50"/>
      <c r="H512" s="11"/>
      <c r="I512" s="11"/>
      <c r="J512" s="11"/>
      <c r="K512" s="22"/>
      <c r="L512" s="21"/>
      <c r="M512" s="21"/>
      <c r="N512" s="19"/>
      <c r="O512" s="9"/>
      <c r="P512" s="1"/>
    </row>
    <row r="513" spans="2:16">
      <c r="B513" s="1"/>
      <c r="C513" s="1"/>
      <c r="D513" s="1"/>
      <c r="E513" s="50"/>
      <c r="F513" s="1"/>
      <c r="G513" s="50"/>
      <c r="H513" s="11"/>
      <c r="I513" s="11"/>
      <c r="J513" s="11"/>
      <c r="K513" s="22"/>
      <c r="L513" s="21"/>
      <c r="M513" s="21"/>
      <c r="N513" s="19"/>
      <c r="O513" s="9"/>
      <c r="P513" s="1"/>
    </row>
    <row r="514" spans="2:16">
      <c r="B514" s="1"/>
      <c r="C514" s="1"/>
      <c r="D514" s="1"/>
      <c r="E514" s="50"/>
      <c r="F514" s="1"/>
      <c r="G514" s="50"/>
      <c r="H514" s="11"/>
      <c r="I514" s="11"/>
      <c r="J514" s="11"/>
      <c r="K514" s="22"/>
      <c r="L514" s="21"/>
      <c r="M514" s="21"/>
      <c r="N514" s="19"/>
      <c r="O514" s="9"/>
      <c r="P514" s="1"/>
    </row>
    <row r="515" spans="2:16">
      <c r="B515" s="1"/>
      <c r="C515" s="1"/>
      <c r="D515" s="1"/>
      <c r="E515" s="50"/>
      <c r="F515" s="1"/>
      <c r="G515" s="50"/>
      <c r="H515" s="11"/>
      <c r="I515" s="11"/>
      <c r="J515" s="11"/>
      <c r="K515" s="22"/>
      <c r="L515" s="21"/>
      <c r="M515" s="21"/>
      <c r="N515" s="19"/>
      <c r="O515" s="9"/>
      <c r="P515" s="1"/>
    </row>
    <row r="516" spans="2:16">
      <c r="B516" s="1"/>
      <c r="C516" s="1"/>
      <c r="D516" s="1"/>
      <c r="E516" s="50"/>
      <c r="F516" s="1"/>
      <c r="G516" s="50"/>
      <c r="H516" s="11"/>
      <c r="I516" s="11"/>
      <c r="J516" s="11"/>
      <c r="K516" s="22"/>
      <c r="L516" s="21"/>
      <c r="M516" s="21"/>
      <c r="N516" s="19"/>
      <c r="O516" s="9"/>
      <c r="P516" s="1"/>
    </row>
    <row r="517" spans="2:16">
      <c r="B517" s="1"/>
      <c r="C517" s="1"/>
      <c r="D517" s="1"/>
      <c r="E517" s="50"/>
      <c r="F517" s="1"/>
      <c r="G517" s="50"/>
      <c r="H517" s="11"/>
      <c r="I517" s="11"/>
      <c r="J517" s="11"/>
      <c r="K517" s="22"/>
      <c r="L517" s="21"/>
      <c r="M517" s="21"/>
      <c r="N517" s="19"/>
      <c r="O517" s="9"/>
      <c r="P517" s="1"/>
    </row>
    <row r="518" spans="2:16">
      <c r="B518" s="1"/>
      <c r="C518" s="1"/>
      <c r="D518" s="1"/>
      <c r="E518" s="50"/>
      <c r="F518" s="1"/>
      <c r="G518" s="50"/>
      <c r="H518" s="11"/>
      <c r="I518" s="11"/>
      <c r="J518" s="11"/>
      <c r="K518" s="22"/>
      <c r="L518" s="21"/>
      <c r="M518" s="21"/>
      <c r="N518" s="19"/>
      <c r="O518" s="9"/>
      <c r="P518" s="1"/>
    </row>
    <row r="519" spans="2:16">
      <c r="B519" s="1"/>
      <c r="C519" s="1"/>
      <c r="D519" s="1"/>
      <c r="E519" s="50"/>
      <c r="F519" s="1"/>
      <c r="G519" s="50"/>
      <c r="H519" s="11"/>
      <c r="I519" s="11"/>
      <c r="J519" s="11"/>
      <c r="K519" s="22"/>
      <c r="L519" s="21"/>
      <c r="M519" s="21"/>
      <c r="N519" s="19"/>
      <c r="O519" s="9"/>
      <c r="P519" s="1"/>
    </row>
    <row r="520" spans="2:16">
      <c r="B520" s="1"/>
      <c r="C520" s="1"/>
      <c r="D520" s="1"/>
      <c r="E520" s="50"/>
      <c r="F520" s="1"/>
      <c r="G520" s="50"/>
      <c r="H520" s="11"/>
      <c r="I520" s="11"/>
      <c r="J520" s="11"/>
      <c r="K520" s="22"/>
      <c r="L520" s="21"/>
      <c r="M520" s="21"/>
      <c r="N520" s="19"/>
      <c r="O520" s="9"/>
      <c r="P520" s="1"/>
    </row>
    <row r="521" spans="2:16">
      <c r="B521" s="1"/>
      <c r="C521" s="1"/>
      <c r="D521" s="1"/>
      <c r="E521" s="50"/>
      <c r="F521" s="1"/>
      <c r="G521" s="50"/>
      <c r="H521" s="11"/>
      <c r="I521" s="11"/>
      <c r="J521" s="11"/>
      <c r="K521" s="22"/>
      <c r="L521" s="21"/>
      <c r="M521" s="21"/>
      <c r="N521" s="19"/>
      <c r="O521" s="9"/>
      <c r="P521" s="1"/>
    </row>
    <row r="522" spans="2:16">
      <c r="B522" s="1"/>
      <c r="C522" s="1"/>
      <c r="D522" s="1"/>
      <c r="E522" s="50"/>
      <c r="F522" s="1"/>
      <c r="G522" s="50"/>
      <c r="H522" s="11"/>
      <c r="I522" s="11"/>
      <c r="J522" s="11"/>
      <c r="K522" s="22"/>
      <c r="L522" s="21"/>
      <c r="M522" s="21"/>
      <c r="N522" s="19"/>
      <c r="O522" s="9"/>
      <c r="P522" s="1"/>
    </row>
    <row r="523" spans="2:16">
      <c r="B523" s="1"/>
      <c r="C523" s="1"/>
      <c r="D523" s="1"/>
      <c r="E523" s="50"/>
      <c r="F523" s="1"/>
      <c r="G523" s="50"/>
      <c r="H523" s="11"/>
      <c r="I523" s="11"/>
      <c r="J523" s="11"/>
      <c r="K523" s="22"/>
      <c r="L523" s="21"/>
      <c r="M523" s="21"/>
      <c r="N523" s="19"/>
      <c r="O523" s="9"/>
      <c r="P523" s="1"/>
    </row>
    <row r="524" spans="2:16">
      <c r="B524" s="1"/>
      <c r="C524" s="1"/>
      <c r="D524" s="1"/>
      <c r="E524" s="50"/>
      <c r="F524" s="1"/>
      <c r="G524" s="50"/>
      <c r="H524" s="11"/>
      <c r="I524" s="11"/>
      <c r="J524" s="11"/>
      <c r="K524" s="22"/>
      <c r="L524" s="21"/>
      <c r="M524" s="21"/>
      <c r="N524" s="19"/>
      <c r="O524" s="9"/>
      <c r="P524" s="1"/>
    </row>
    <row r="525" spans="2:16">
      <c r="B525" s="1"/>
      <c r="C525" s="1"/>
      <c r="D525" s="1"/>
      <c r="E525" s="50"/>
      <c r="F525" s="1"/>
      <c r="G525" s="50"/>
      <c r="H525" s="11"/>
      <c r="I525" s="11"/>
      <c r="J525" s="11"/>
      <c r="K525" s="22"/>
      <c r="L525" s="21"/>
      <c r="M525" s="21"/>
      <c r="N525" s="19"/>
      <c r="O525" s="9"/>
      <c r="P525" s="1"/>
    </row>
    <row r="526" spans="2:16">
      <c r="B526" s="1"/>
      <c r="C526" s="1"/>
      <c r="D526" s="1"/>
      <c r="E526" s="50"/>
      <c r="F526" s="1"/>
      <c r="G526" s="50"/>
      <c r="H526" s="11"/>
      <c r="I526" s="11"/>
      <c r="J526" s="11"/>
      <c r="K526" s="22"/>
      <c r="L526" s="21"/>
      <c r="M526" s="21"/>
      <c r="N526" s="19"/>
      <c r="O526" s="9"/>
      <c r="P526" s="1"/>
    </row>
    <row r="527" spans="2:16">
      <c r="B527" s="1"/>
      <c r="C527" s="1"/>
      <c r="D527" s="1"/>
      <c r="E527" s="50"/>
      <c r="F527" s="1"/>
      <c r="G527" s="50"/>
      <c r="H527" s="11"/>
      <c r="I527" s="11"/>
      <c r="J527" s="11"/>
      <c r="K527" s="22"/>
      <c r="L527" s="21"/>
      <c r="M527" s="21"/>
      <c r="N527" s="19"/>
      <c r="O527" s="9"/>
      <c r="P527" s="1"/>
    </row>
    <row r="528" spans="2:16">
      <c r="B528" s="1"/>
      <c r="C528" s="1"/>
      <c r="D528" s="1"/>
      <c r="E528" s="50"/>
      <c r="F528" s="1"/>
      <c r="G528" s="50"/>
      <c r="H528" s="11"/>
      <c r="I528" s="11"/>
      <c r="J528" s="11"/>
      <c r="K528" s="22"/>
      <c r="L528" s="21"/>
      <c r="M528" s="21"/>
      <c r="N528" s="19"/>
      <c r="O528" s="9"/>
      <c r="P528" s="1"/>
    </row>
    <row r="529" spans="2:16">
      <c r="B529" s="1"/>
      <c r="C529" s="1"/>
      <c r="D529" s="1"/>
      <c r="E529" s="50"/>
      <c r="F529" s="1"/>
      <c r="G529" s="50"/>
      <c r="H529" s="11"/>
      <c r="I529" s="11"/>
      <c r="J529" s="11"/>
      <c r="K529" s="22"/>
      <c r="L529" s="21"/>
      <c r="M529" s="21"/>
      <c r="N529" s="19"/>
      <c r="O529" s="9"/>
      <c r="P529" s="1"/>
    </row>
    <row r="530" spans="2:16">
      <c r="B530" s="1"/>
      <c r="C530" s="1"/>
      <c r="D530" s="1"/>
      <c r="E530" s="50"/>
      <c r="F530" s="1"/>
      <c r="G530" s="50"/>
      <c r="H530" s="11"/>
      <c r="I530" s="11"/>
      <c r="J530" s="11"/>
      <c r="K530" s="22"/>
      <c r="L530" s="21"/>
      <c r="M530" s="21"/>
      <c r="N530" s="19"/>
      <c r="O530" s="9"/>
      <c r="P530" s="1"/>
    </row>
    <row r="531" spans="2:16">
      <c r="B531" s="1"/>
      <c r="C531" s="1"/>
      <c r="D531" s="1"/>
      <c r="E531" s="50"/>
      <c r="F531" s="1"/>
      <c r="G531" s="50"/>
      <c r="H531" s="11"/>
      <c r="I531" s="11"/>
      <c r="J531" s="11"/>
      <c r="K531" s="22"/>
      <c r="L531" s="21"/>
      <c r="M531" s="21"/>
      <c r="N531" s="19"/>
      <c r="O531" s="9"/>
      <c r="P531" s="1"/>
    </row>
    <row r="532" spans="2:16">
      <c r="B532" s="1"/>
      <c r="C532" s="1"/>
      <c r="D532" s="1"/>
      <c r="E532" s="50"/>
      <c r="F532" s="1"/>
      <c r="G532" s="50"/>
      <c r="H532" s="11"/>
      <c r="I532" s="11"/>
      <c r="J532" s="11"/>
      <c r="K532" s="22"/>
      <c r="L532" s="21"/>
      <c r="M532" s="21"/>
      <c r="N532" s="19"/>
      <c r="O532" s="9"/>
      <c r="P532" s="1"/>
    </row>
    <row r="533" spans="2:16">
      <c r="B533" s="1"/>
      <c r="C533" s="1"/>
      <c r="D533" s="1"/>
      <c r="E533" s="50"/>
      <c r="F533" s="1"/>
      <c r="G533" s="50"/>
      <c r="H533" s="11"/>
      <c r="I533" s="11"/>
      <c r="J533" s="11"/>
      <c r="K533" s="22"/>
      <c r="L533" s="21"/>
      <c r="M533" s="21"/>
      <c r="N533" s="19"/>
      <c r="O533" s="9"/>
      <c r="P533" s="1"/>
    </row>
    <row r="534" spans="2:16">
      <c r="B534" s="1"/>
      <c r="C534" s="1"/>
      <c r="D534" s="1"/>
      <c r="E534" s="50"/>
      <c r="F534" s="1"/>
      <c r="G534" s="50"/>
      <c r="H534" s="11"/>
      <c r="I534" s="11"/>
      <c r="J534" s="11"/>
      <c r="K534" s="22"/>
      <c r="L534" s="21"/>
      <c r="M534" s="21"/>
      <c r="N534" s="19"/>
      <c r="O534" s="9"/>
      <c r="P534" s="1"/>
    </row>
    <row r="535" spans="2:16">
      <c r="B535" s="1"/>
      <c r="C535" s="1"/>
      <c r="D535" s="1"/>
      <c r="E535" s="50"/>
      <c r="F535" s="1"/>
      <c r="G535" s="50"/>
      <c r="H535" s="11"/>
      <c r="I535" s="11"/>
      <c r="J535" s="11"/>
      <c r="K535" s="22"/>
      <c r="L535" s="21"/>
      <c r="M535" s="21"/>
      <c r="N535" s="19"/>
      <c r="O535" s="9"/>
      <c r="P535" s="1"/>
    </row>
    <row r="536" spans="2:16">
      <c r="B536" s="1"/>
      <c r="C536" s="1"/>
      <c r="D536" s="1"/>
      <c r="E536" s="50"/>
      <c r="F536" s="1"/>
      <c r="G536" s="50"/>
      <c r="H536" s="11"/>
      <c r="I536" s="11"/>
      <c r="J536" s="11"/>
      <c r="K536" s="22"/>
      <c r="L536" s="21"/>
      <c r="M536" s="21"/>
      <c r="N536" s="19"/>
      <c r="O536" s="9"/>
      <c r="P536" s="1"/>
    </row>
    <row r="537" spans="2:16">
      <c r="B537" s="1"/>
      <c r="C537" s="1"/>
      <c r="D537" s="1"/>
      <c r="E537" s="50"/>
      <c r="F537" s="1"/>
      <c r="G537" s="50"/>
      <c r="H537" s="11"/>
      <c r="I537" s="11"/>
      <c r="J537" s="11"/>
      <c r="K537" s="22"/>
      <c r="L537" s="21"/>
      <c r="M537" s="21"/>
      <c r="N537" s="19"/>
      <c r="O537" s="9"/>
      <c r="P537" s="1"/>
    </row>
    <row r="538" spans="2:16">
      <c r="B538" s="1"/>
      <c r="C538" s="1"/>
      <c r="D538" s="1"/>
      <c r="E538" s="50"/>
      <c r="F538" s="1"/>
      <c r="G538" s="50"/>
      <c r="H538" s="11"/>
      <c r="I538" s="11"/>
      <c r="J538" s="11"/>
      <c r="K538" s="22"/>
      <c r="L538" s="21"/>
      <c r="M538" s="21"/>
      <c r="N538" s="19"/>
      <c r="O538" s="9"/>
      <c r="P538" s="1"/>
    </row>
    <row r="539" spans="2:16">
      <c r="B539" s="1"/>
      <c r="C539" s="1"/>
      <c r="D539" s="1"/>
      <c r="E539" s="50"/>
      <c r="F539" s="1"/>
      <c r="G539" s="50"/>
      <c r="H539" s="11"/>
      <c r="I539" s="11"/>
      <c r="J539" s="11"/>
      <c r="K539" s="22"/>
      <c r="L539" s="21"/>
      <c r="M539" s="21"/>
      <c r="N539" s="19"/>
      <c r="O539" s="9"/>
      <c r="P539" s="1"/>
    </row>
    <row r="540" spans="2:16">
      <c r="B540" s="1"/>
      <c r="C540" s="1"/>
      <c r="D540" s="1"/>
      <c r="E540" s="50"/>
      <c r="F540" s="1"/>
      <c r="G540" s="50"/>
      <c r="H540" s="11"/>
      <c r="I540" s="11"/>
      <c r="J540" s="11"/>
      <c r="K540" s="22"/>
      <c r="L540" s="21"/>
      <c r="M540" s="21"/>
      <c r="N540" s="19"/>
      <c r="O540" s="9"/>
      <c r="P540" s="1"/>
    </row>
    <row r="541" spans="2:16">
      <c r="B541" s="1"/>
      <c r="C541" s="1"/>
      <c r="D541" s="1"/>
      <c r="E541" s="50"/>
      <c r="F541" s="1"/>
      <c r="G541" s="50"/>
      <c r="H541" s="11"/>
      <c r="I541" s="11"/>
      <c r="J541" s="11"/>
      <c r="K541" s="22"/>
      <c r="L541" s="21"/>
      <c r="M541" s="21"/>
      <c r="N541" s="19"/>
      <c r="O541" s="9"/>
      <c r="P541" s="1"/>
    </row>
    <row r="542" spans="2:16">
      <c r="B542" s="1"/>
      <c r="C542" s="1"/>
      <c r="D542" s="1"/>
      <c r="E542" s="50"/>
      <c r="F542" s="1"/>
      <c r="G542" s="50"/>
      <c r="H542" s="11"/>
      <c r="I542" s="11"/>
      <c r="J542" s="11"/>
      <c r="K542" s="22"/>
      <c r="L542" s="21"/>
      <c r="M542" s="21"/>
      <c r="N542" s="19"/>
      <c r="O542" s="9"/>
      <c r="P542" s="1"/>
    </row>
    <row r="543" spans="2:16">
      <c r="B543" s="1"/>
      <c r="C543" s="1"/>
      <c r="D543" s="1"/>
      <c r="E543" s="50"/>
      <c r="F543" s="1"/>
      <c r="G543" s="50"/>
      <c r="H543" s="11"/>
      <c r="I543" s="11"/>
      <c r="J543" s="11"/>
      <c r="K543" s="22"/>
      <c r="L543" s="21"/>
      <c r="M543" s="21"/>
      <c r="N543" s="19"/>
      <c r="O543" s="9"/>
      <c r="P543" s="1"/>
    </row>
    <row r="544" spans="2:16">
      <c r="B544" s="1"/>
      <c r="C544" s="1"/>
      <c r="D544" s="1"/>
      <c r="E544" s="50"/>
      <c r="F544" s="1"/>
      <c r="G544" s="50"/>
      <c r="H544" s="11"/>
      <c r="I544" s="11"/>
      <c r="J544" s="11"/>
      <c r="K544" s="22"/>
      <c r="L544" s="21"/>
      <c r="M544" s="21"/>
      <c r="N544" s="19"/>
      <c r="O544" s="9"/>
      <c r="P544" s="1"/>
    </row>
    <row r="545" spans="2:16">
      <c r="B545" s="1"/>
      <c r="C545" s="1"/>
      <c r="D545" s="1"/>
      <c r="E545" s="50"/>
      <c r="F545" s="1"/>
      <c r="G545" s="50"/>
      <c r="H545" s="11"/>
      <c r="I545" s="11"/>
      <c r="J545" s="11"/>
      <c r="K545" s="22"/>
      <c r="L545" s="21"/>
      <c r="M545" s="21"/>
      <c r="N545" s="19"/>
      <c r="O545" s="9"/>
      <c r="P545" s="1"/>
    </row>
    <row r="546" spans="2:16">
      <c r="B546" s="1"/>
      <c r="C546" s="1"/>
      <c r="D546" s="1"/>
      <c r="E546" s="50"/>
      <c r="F546" s="1"/>
      <c r="G546" s="50"/>
      <c r="H546" s="11"/>
      <c r="I546" s="11"/>
      <c r="J546" s="11"/>
      <c r="K546" s="22"/>
      <c r="L546" s="21"/>
      <c r="M546" s="21"/>
      <c r="N546" s="19"/>
      <c r="O546" s="9"/>
      <c r="P546" s="1"/>
    </row>
    <row r="547" spans="2:16">
      <c r="B547" s="1"/>
      <c r="C547" s="1"/>
      <c r="D547" s="1"/>
      <c r="E547" s="50"/>
      <c r="F547" s="1"/>
      <c r="G547" s="50"/>
      <c r="H547" s="11"/>
      <c r="I547" s="11"/>
      <c r="J547" s="11"/>
      <c r="K547" s="22"/>
      <c r="L547" s="21"/>
      <c r="M547" s="21"/>
      <c r="N547" s="19"/>
      <c r="O547" s="9"/>
      <c r="P547" s="1"/>
    </row>
    <row r="548" spans="2:16">
      <c r="B548" s="1"/>
      <c r="C548" s="1"/>
      <c r="D548" s="1"/>
      <c r="E548" s="50"/>
      <c r="F548" s="1"/>
      <c r="G548" s="50"/>
      <c r="H548" s="11"/>
      <c r="I548" s="11"/>
      <c r="J548" s="11"/>
      <c r="K548" s="22"/>
      <c r="L548" s="21"/>
      <c r="M548" s="21"/>
      <c r="N548" s="19"/>
      <c r="O548" s="9"/>
      <c r="P548" s="1"/>
    </row>
    <row r="549" spans="2:16">
      <c r="B549" s="1"/>
      <c r="C549" s="1"/>
      <c r="D549" s="1"/>
      <c r="E549" s="50"/>
      <c r="F549" s="1"/>
      <c r="G549" s="50"/>
      <c r="H549" s="11"/>
      <c r="I549" s="11"/>
      <c r="J549" s="11"/>
      <c r="K549" s="22"/>
      <c r="L549" s="21"/>
      <c r="M549" s="21"/>
      <c r="N549" s="19"/>
      <c r="O549" s="9"/>
      <c r="P549" s="1"/>
    </row>
    <row r="550" spans="2:16">
      <c r="B550" s="1"/>
      <c r="C550" s="1"/>
      <c r="D550" s="1"/>
      <c r="E550" s="50"/>
      <c r="F550" s="1"/>
      <c r="G550" s="50"/>
      <c r="H550" s="11"/>
      <c r="I550" s="11"/>
      <c r="J550" s="11"/>
      <c r="K550" s="22"/>
      <c r="L550" s="21"/>
      <c r="M550" s="21"/>
      <c r="N550" s="19"/>
      <c r="O550" s="9"/>
      <c r="P550" s="1"/>
    </row>
    <row r="551" spans="2:16">
      <c r="B551" s="1"/>
      <c r="C551" s="1"/>
      <c r="D551" s="1"/>
      <c r="E551" s="50"/>
      <c r="F551" s="1"/>
      <c r="G551" s="50"/>
      <c r="H551" s="11"/>
      <c r="I551" s="11"/>
      <c r="J551" s="11"/>
      <c r="K551" s="22"/>
      <c r="L551" s="21"/>
      <c r="M551" s="21"/>
      <c r="N551" s="19"/>
      <c r="O551" s="9"/>
      <c r="P551" s="1"/>
    </row>
    <row r="552" spans="2:16">
      <c r="B552" s="1"/>
      <c r="C552" s="1"/>
      <c r="D552" s="1"/>
      <c r="E552" s="50"/>
      <c r="F552" s="1"/>
      <c r="G552" s="50"/>
      <c r="H552" s="11"/>
      <c r="I552" s="11"/>
      <c r="J552" s="11"/>
      <c r="K552" s="22"/>
      <c r="L552" s="21"/>
      <c r="M552" s="21"/>
      <c r="N552" s="19"/>
      <c r="O552" s="9"/>
      <c r="P552" s="1"/>
    </row>
    <row r="553" spans="2:16">
      <c r="B553" s="1"/>
      <c r="C553" s="1"/>
      <c r="D553" s="1"/>
      <c r="E553" s="50"/>
      <c r="F553" s="1"/>
      <c r="G553" s="50"/>
      <c r="H553" s="11"/>
      <c r="I553" s="11"/>
      <c r="J553" s="11"/>
      <c r="K553" s="22"/>
      <c r="L553" s="21"/>
      <c r="M553" s="21"/>
      <c r="N553" s="19"/>
      <c r="O553" s="9"/>
      <c r="P553" s="1"/>
    </row>
    <row r="554" spans="2:16">
      <c r="B554" s="1"/>
      <c r="C554" s="1"/>
      <c r="D554" s="1"/>
      <c r="E554" s="50"/>
      <c r="F554" s="1"/>
      <c r="G554" s="50"/>
      <c r="H554" s="11"/>
      <c r="I554" s="11"/>
      <c r="J554" s="11"/>
      <c r="K554" s="22"/>
      <c r="L554" s="21"/>
      <c r="M554" s="21"/>
      <c r="N554" s="19"/>
      <c r="O554" s="9"/>
      <c r="P554" s="1"/>
    </row>
    <row r="555" spans="2:16">
      <c r="B555" s="1"/>
      <c r="C555" s="1"/>
      <c r="D555" s="1"/>
      <c r="E555" s="50"/>
      <c r="F555" s="1"/>
      <c r="G555" s="50"/>
      <c r="H555" s="11"/>
      <c r="I555" s="11"/>
      <c r="J555" s="11"/>
      <c r="K555" s="22"/>
      <c r="L555" s="21"/>
      <c r="M555" s="21"/>
      <c r="N555" s="19"/>
      <c r="O555" s="9"/>
      <c r="P555" s="1"/>
    </row>
    <row r="556" spans="2:16">
      <c r="B556" s="1"/>
      <c r="C556" s="1"/>
      <c r="D556" s="1"/>
      <c r="E556" s="50"/>
      <c r="F556" s="1"/>
      <c r="G556" s="50"/>
      <c r="H556" s="11"/>
      <c r="I556" s="11"/>
      <c r="J556" s="11"/>
      <c r="K556" s="22"/>
      <c r="L556" s="21"/>
      <c r="M556" s="21"/>
      <c r="N556" s="19"/>
      <c r="O556" s="9"/>
      <c r="P556" s="1"/>
    </row>
    <row r="557" spans="2:16">
      <c r="B557" s="1"/>
      <c r="C557" s="1"/>
      <c r="D557" s="1"/>
      <c r="E557" s="50"/>
      <c r="F557" s="1"/>
      <c r="G557" s="50"/>
      <c r="H557" s="11"/>
      <c r="I557" s="11"/>
      <c r="J557" s="11"/>
      <c r="K557" s="22"/>
      <c r="L557" s="21"/>
      <c r="M557" s="21"/>
      <c r="N557" s="19"/>
      <c r="O557" s="9"/>
      <c r="P557" s="1"/>
    </row>
    <row r="558" spans="2:16">
      <c r="B558" s="1"/>
      <c r="C558" s="1"/>
      <c r="D558" s="1"/>
      <c r="E558" s="50"/>
      <c r="F558" s="1"/>
      <c r="G558" s="50"/>
      <c r="H558" s="11"/>
      <c r="I558" s="11"/>
      <c r="J558" s="11"/>
      <c r="K558" s="22"/>
      <c r="L558" s="21"/>
      <c r="M558" s="21"/>
      <c r="N558" s="19"/>
      <c r="O558" s="9"/>
      <c r="P558" s="1"/>
    </row>
    <row r="559" spans="2:16">
      <c r="B559" s="1"/>
      <c r="C559" s="1"/>
      <c r="D559" s="1"/>
      <c r="E559" s="50"/>
      <c r="F559" s="1"/>
      <c r="G559" s="50"/>
      <c r="H559" s="11"/>
      <c r="I559" s="11"/>
      <c r="J559" s="11"/>
      <c r="K559" s="22"/>
      <c r="L559" s="21"/>
      <c r="M559" s="21"/>
      <c r="N559" s="19"/>
      <c r="O559" s="9"/>
      <c r="P559" s="1"/>
    </row>
    <row r="560" spans="2:16">
      <c r="B560" s="1"/>
      <c r="C560" s="1"/>
      <c r="D560" s="1"/>
      <c r="E560" s="50"/>
      <c r="F560" s="1"/>
      <c r="G560" s="50"/>
      <c r="H560" s="11"/>
      <c r="I560" s="11"/>
      <c r="J560" s="11"/>
      <c r="K560" s="22"/>
      <c r="L560" s="21"/>
      <c r="M560" s="21"/>
      <c r="N560" s="19"/>
      <c r="O560" s="9"/>
      <c r="P560" s="1"/>
    </row>
    <row r="561" spans="2:16">
      <c r="B561" s="1"/>
      <c r="C561" s="1"/>
      <c r="D561" s="1"/>
      <c r="E561" s="50"/>
      <c r="F561" s="1"/>
      <c r="G561" s="50"/>
      <c r="H561" s="11"/>
      <c r="I561" s="11"/>
      <c r="J561" s="11"/>
      <c r="K561" s="22"/>
      <c r="L561" s="21"/>
      <c r="M561" s="21"/>
      <c r="N561" s="19"/>
      <c r="O561" s="9"/>
      <c r="P561" s="1"/>
    </row>
    <row r="562" spans="2:16">
      <c r="B562" s="1"/>
      <c r="C562" s="1"/>
      <c r="D562" s="1"/>
      <c r="E562" s="50"/>
      <c r="F562" s="1"/>
      <c r="G562" s="50"/>
      <c r="H562" s="11"/>
      <c r="I562" s="11"/>
      <c r="J562" s="11"/>
      <c r="K562" s="22"/>
      <c r="L562" s="21"/>
      <c r="M562" s="21"/>
      <c r="N562" s="19"/>
      <c r="O562" s="9"/>
      <c r="P562" s="1"/>
    </row>
    <row r="563" spans="2:16">
      <c r="B563" s="1"/>
      <c r="C563" s="1"/>
      <c r="D563" s="1"/>
      <c r="E563" s="50"/>
      <c r="F563" s="1"/>
      <c r="G563" s="50"/>
      <c r="H563" s="11"/>
      <c r="I563" s="11"/>
      <c r="J563" s="11"/>
      <c r="K563" s="22"/>
      <c r="L563" s="21"/>
      <c r="M563" s="21"/>
      <c r="N563" s="19"/>
      <c r="O563" s="9"/>
      <c r="P563" s="1"/>
    </row>
    <row r="564" spans="2:16">
      <c r="B564" s="1"/>
      <c r="C564" s="1"/>
      <c r="D564" s="1"/>
      <c r="E564" s="50"/>
      <c r="F564" s="1"/>
      <c r="G564" s="50"/>
      <c r="H564" s="11"/>
      <c r="I564" s="11"/>
      <c r="J564" s="11"/>
      <c r="K564" s="22"/>
      <c r="L564" s="21"/>
      <c r="M564" s="21"/>
      <c r="N564" s="19"/>
      <c r="O564" s="9"/>
      <c r="P564" s="1"/>
    </row>
    <row r="565" spans="2:16">
      <c r="B565" s="1"/>
      <c r="C565" s="1"/>
      <c r="D565" s="1"/>
      <c r="E565" s="50"/>
      <c r="F565" s="1"/>
      <c r="G565" s="50"/>
      <c r="H565" s="11"/>
      <c r="I565" s="11"/>
      <c r="J565" s="11"/>
      <c r="K565" s="22"/>
      <c r="L565" s="21"/>
      <c r="M565" s="21"/>
      <c r="N565" s="19"/>
      <c r="O565" s="9"/>
      <c r="P565" s="1"/>
    </row>
    <row r="566" spans="2:16">
      <c r="B566" s="1"/>
      <c r="C566" s="1"/>
      <c r="D566" s="1"/>
      <c r="E566" s="50"/>
      <c r="F566" s="1"/>
      <c r="G566" s="50"/>
      <c r="H566" s="11"/>
      <c r="I566" s="11"/>
      <c r="J566" s="11"/>
      <c r="K566" s="22"/>
      <c r="L566" s="21"/>
      <c r="M566" s="21"/>
      <c r="N566" s="19"/>
      <c r="O566" s="9"/>
      <c r="P566" s="1"/>
    </row>
    <row r="567" spans="2:16">
      <c r="B567" s="1"/>
      <c r="C567" s="1"/>
      <c r="D567" s="1"/>
      <c r="E567" s="50"/>
      <c r="F567" s="1"/>
      <c r="G567" s="50"/>
      <c r="H567" s="11"/>
      <c r="I567" s="11"/>
      <c r="J567" s="11"/>
      <c r="K567" s="22"/>
      <c r="L567" s="21"/>
      <c r="M567" s="21"/>
      <c r="N567" s="19"/>
      <c r="O567" s="9"/>
      <c r="P567" s="1"/>
    </row>
    <row r="568" spans="2:16">
      <c r="B568" s="1"/>
      <c r="C568" s="1"/>
      <c r="D568" s="1"/>
      <c r="E568" s="50"/>
      <c r="F568" s="1"/>
      <c r="G568" s="50"/>
      <c r="H568" s="11"/>
      <c r="I568" s="11"/>
      <c r="J568" s="11"/>
      <c r="K568" s="22"/>
      <c r="L568" s="21"/>
      <c r="M568" s="21"/>
      <c r="N568" s="19"/>
      <c r="O568" s="9"/>
      <c r="P568" s="1"/>
    </row>
    <row r="569" spans="2:16">
      <c r="B569" s="1"/>
      <c r="C569" s="1"/>
      <c r="D569" s="1"/>
      <c r="E569" s="50"/>
      <c r="F569" s="1"/>
      <c r="G569" s="50"/>
      <c r="H569" s="11"/>
      <c r="I569" s="11"/>
      <c r="J569" s="11"/>
      <c r="K569" s="22"/>
      <c r="L569" s="21"/>
      <c r="M569" s="21"/>
      <c r="N569" s="19"/>
      <c r="O569" s="9"/>
      <c r="P569" s="1"/>
    </row>
    <row r="570" spans="2:16">
      <c r="B570" s="1"/>
      <c r="C570" s="1"/>
      <c r="D570" s="1"/>
      <c r="E570" s="50"/>
      <c r="F570" s="1"/>
      <c r="G570" s="50"/>
      <c r="H570" s="11"/>
      <c r="I570" s="11"/>
      <c r="J570" s="11"/>
      <c r="K570" s="22"/>
      <c r="L570" s="21"/>
      <c r="M570" s="21"/>
      <c r="N570" s="19"/>
      <c r="O570" s="9"/>
      <c r="P570" s="1"/>
    </row>
    <row r="571" spans="2:16">
      <c r="B571" s="1"/>
      <c r="C571" s="1"/>
      <c r="D571" s="1"/>
      <c r="E571" s="50"/>
      <c r="F571" s="1"/>
      <c r="G571" s="50"/>
      <c r="H571" s="11"/>
      <c r="I571" s="11"/>
      <c r="J571" s="11"/>
      <c r="K571" s="22"/>
      <c r="L571" s="21"/>
      <c r="M571" s="21"/>
      <c r="N571" s="19"/>
      <c r="O571" s="9"/>
      <c r="P571" s="1"/>
    </row>
    <row r="572" spans="2:16">
      <c r="B572" s="1"/>
      <c r="C572" s="1"/>
      <c r="D572" s="1"/>
      <c r="E572" s="50"/>
      <c r="F572" s="1"/>
      <c r="G572" s="50"/>
      <c r="H572" s="11"/>
      <c r="I572" s="11"/>
      <c r="J572" s="11"/>
      <c r="K572" s="22"/>
      <c r="L572" s="21"/>
      <c r="M572" s="21"/>
      <c r="N572" s="19"/>
      <c r="O572" s="9"/>
      <c r="P572" s="1"/>
    </row>
    <row r="573" spans="2:16">
      <c r="B573" s="1"/>
      <c r="C573" s="1"/>
      <c r="D573" s="1"/>
      <c r="E573" s="50"/>
      <c r="F573" s="1"/>
      <c r="G573" s="50"/>
      <c r="H573" s="11"/>
      <c r="I573" s="11"/>
      <c r="J573" s="11"/>
      <c r="K573" s="22"/>
      <c r="L573" s="21"/>
      <c r="M573" s="21"/>
      <c r="N573" s="19"/>
      <c r="O573" s="9"/>
      <c r="P573" s="1"/>
    </row>
    <row r="574" spans="2:16">
      <c r="B574" s="1"/>
      <c r="C574" s="1"/>
      <c r="D574" s="1"/>
      <c r="E574" s="50"/>
      <c r="F574" s="1"/>
      <c r="G574" s="50"/>
      <c r="H574" s="11"/>
      <c r="I574" s="11"/>
      <c r="J574" s="11"/>
      <c r="K574" s="22"/>
      <c r="L574" s="21"/>
      <c r="M574" s="21"/>
      <c r="N574" s="19"/>
      <c r="O574" s="9"/>
      <c r="P574" s="1"/>
    </row>
    <row r="575" spans="2:16">
      <c r="B575" s="1"/>
      <c r="C575" s="1"/>
      <c r="D575" s="1"/>
      <c r="E575" s="50"/>
      <c r="F575" s="1"/>
      <c r="G575" s="50"/>
      <c r="H575" s="11"/>
      <c r="I575" s="11"/>
      <c r="J575" s="11"/>
      <c r="K575" s="22"/>
      <c r="L575" s="21"/>
      <c r="M575" s="21"/>
      <c r="N575" s="19"/>
      <c r="O575" s="9"/>
      <c r="P575" s="1"/>
    </row>
    <row r="576" spans="2:16">
      <c r="B576" s="1"/>
      <c r="C576" s="1"/>
      <c r="D576" s="1"/>
      <c r="E576" s="50"/>
      <c r="F576" s="1"/>
      <c r="G576" s="50"/>
      <c r="H576" s="11"/>
      <c r="I576" s="11"/>
      <c r="J576" s="11"/>
      <c r="K576" s="22"/>
      <c r="L576" s="21"/>
      <c r="M576" s="21"/>
      <c r="N576" s="19"/>
      <c r="O576" s="9"/>
      <c r="P576" s="1"/>
    </row>
    <row r="577" spans="2:16">
      <c r="B577" s="1"/>
      <c r="C577" s="1"/>
      <c r="D577" s="1"/>
      <c r="E577" s="50"/>
      <c r="F577" s="1"/>
      <c r="G577" s="50"/>
      <c r="H577" s="11"/>
      <c r="I577" s="11"/>
      <c r="J577" s="11"/>
      <c r="K577" s="22"/>
      <c r="L577" s="21"/>
      <c r="M577" s="21"/>
      <c r="N577" s="19"/>
      <c r="O577" s="9"/>
      <c r="P577" s="1"/>
    </row>
    <row r="578" spans="2:16">
      <c r="B578" s="1"/>
      <c r="C578" s="1"/>
      <c r="D578" s="1"/>
      <c r="E578" s="50"/>
      <c r="F578" s="1"/>
      <c r="G578" s="50"/>
      <c r="H578" s="11"/>
      <c r="I578" s="11"/>
      <c r="J578" s="11"/>
      <c r="K578" s="22"/>
      <c r="L578" s="21"/>
      <c r="M578" s="21"/>
      <c r="N578" s="19"/>
      <c r="O578" s="9"/>
      <c r="P578" s="1"/>
    </row>
    <row r="579" spans="2:16">
      <c r="B579" s="1"/>
      <c r="C579" s="1"/>
      <c r="D579" s="1"/>
      <c r="E579" s="50"/>
      <c r="F579" s="1"/>
      <c r="G579" s="50"/>
      <c r="H579" s="11"/>
      <c r="I579" s="11"/>
      <c r="J579" s="11"/>
      <c r="K579" s="22"/>
      <c r="L579" s="21"/>
      <c r="M579" s="21"/>
      <c r="N579" s="19"/>
      <c r="O579" s="9"/>
      <c r="P579" s="1"/>
    </row>
    <row r="580" spans="2:16">
      <c r="B580" s="1"/>
      <c r="C580" s="1"/>
      <c r="D580" s="1"/>
      <c r="E580" s="50"/>
      <c r="F580" s="1"/>
      <c r="G580" s="50"/>
      <c r="H580" s="11"/>
      <c r="I580" s="11"/>
      <c r="J580" s="11"/>
      <c r="K580" s="22"/>
      <c r="L580" s="21"/>
      <c r="M580" s="21"/>
      <c r="N580" s="19"/>
      <c r="O580" s="9"/>
      <c r="P580" s="1"/>
    </row>
    <row r="581" spans="2:16">
      <c r="B581" s="1"/>
      <c r="C581" s="1"/>
      <c r="D581" s="1"/>
      <c r="E581" s="50"/>
      <c r="F581" s="1"/>
      <c r="G581" s="50"/>
      <c r="H581" s="11"/>
      <c r="I581" s="11"/>
      <c r="J581" s="11"/>
      <c r="K581" s="22"/>
      <c r="L581" s="21"/>
      <c r="M581" s="21"/>
      <c r="N581" s="19"/>
      <c r="O581" s="9"/>
      <c r="P581" s="1"/>
    </row>
    <row r="582" spans="2:16">
      <c r="B582" s="1"/>
      <c r="C582" s="1"/>
      <c r="D582" s="1"/>
      <c r="E582" s="50"/>
      <c r="F582" s="1"/>
      <c r="G582" s="50"/>
      <c r="H582" s="11"/>
      <c r="I582" s="11"/>
      <c r="J582" s="11"/>
      <c r="K582" s="22"/>
      <c r="L582" s="21"/>
      <c r="M582" s="21"/>
      <c r="N582" s="19"/>
      <c r="O582" s="9"/>
      <c r="P582" s="1"/>
    </row>
    <row r="583" spans="2:16">
      <c r="B583" s="1"/>
      <c r="C583" s="1"/>
      <c r="D583" s="1"/>
      <c r="E583" s="50"/>
      <c r="F583" s="1"/>
      <c r="G583" s="50"/>
      <c r="H583" s="11"/>
      <c r="I583" s="11"/>
      <c r="J583" s="11"/>
      <c r="K583" s="22"/>
      <c r="L583" s="21"/>
      <c r="M583" s="21"/>
      <c r="N583" s="19"/>
      <c r="O583" s="9"/>
      <c r="P583" s="1"/>
    </row>
    <row r="584" spans="2:16">
      <c r="B584" s="1"/>
      <c r="C584" s="1"/>
      <c r="D584" s="1"/>
      <c r="E584" s="50"/>
      <c r="F584" s="1"/>
      <c r="G584" s="50"/>
      <c r="H584" s="11"/>
      <c r="I584" s="11"/>
      <c r="J584" s="11"/>
      <c r="K584" s="22"/>
      <c r="L584" s="21"/>
      <c r="M584" s="21"/>
      <c r="N584" s="19"/>
      <c r="O584" s="9"/>
      <c r="P584" s="1"/>
    </row>
    <row r="585" spans="2:16">
      <c r="B585" s="1"/>
      <c r="C585" s="1"/>
      <c r="D585" s="1"/>
      <c r="E585" s="50"/>
      <c r="F585" s="1"/>
      <c r="G585" s="50"/>
      <c r="H585" s="11"/>
      <c r="I585" s="11"/>
      <c r="J585" s="11"/>
      <c r="K585" s="22"/>
      <c r="L585" s="21"/>
      <c r="M585" s="21"/>
      <c r="N585" s="19"/>
      <c r="O585" s="9"/>
      <c r="P585" s="1"/>
    </row>
    <row r="586" spans="2:16">
      <c r="B586" s="1"/>
      <c r="C586" s="1"/>
      <c r="D586" s="1"/>
      <c r="E586" s="50"/>
      <c r="F586" s="1"/>
      <c r="G586" s="50"/>
      <c r="H586" s="11"/>
      <c r="I586" s="11"/>
      <c r="J586" s="11"/>
      <c r="K586" s="22"/>
      <c r="L586" s="21"/>
      <c r="M586" s="21"/>
      <c r="N586" s="19"/>
      <c r="O586" s="9"/>
      <c r="P586" s="1"/>
    </row>
    <row r="587" spans="2:16">
      <c r="B587" s="1"/>
      <c r="C587" s="1"/>
      <c r="D587" s="1"/>
      <c r="E587" s="50"/>
      <c r="F587" s="1"/>
      <c r="G587" s="50"/>
      <c r="H587" s="11"/>
      <c r="I587" s="11"/>
      <c r="J587" s="11"/>
      <c r="K587" s="22"/>
      <c r="L587" s="21"/>
      <c r="M587" s="21"/>
      <c r="N587" s="19"/>
      <c r="O587" s="9"/>
      <c r="P587" s="1"/>
    </row>
    <row r="588" spans="2:16">
      <c r="B588" s="1"/>
      <c r="C588" s="1"/>
      <c r="D588" s="1"/>
      <c r="E588" s="50"/>
      <c r="F588" s="1"/>
      <c r="G588" s="50"/>
      <c r="H588" s="11"/>
      <c r="I588" s="11"/>
      <c r="J588" s="11"/>
      <c r="K588" s="22"/>
      <c r="L588" s="21"/>
      <c r="M588" s="21"/>
      <c r="N588" s="19"/>
      <c r="O588" s="9"/>
      <c r="P588" s="1"/>
    </row>
    <row r="589" spans="2:16">
      <c r="B589" s="1"/>
      <c r="C589" s="1"/>
      <c r="D589" s="1"/>
      <c r="E589" s="50"/>
      <c r="F589" s="1"/>
      <c r="G589" s="50"/>
      <c r="H589" s="11"/>
      <c r="I589" s="11"/>
      <c r="J589" s="11"/>
      <c r="K589" s="22"/>
      <c r="L589" s="21"/>
      <c r="M589" s="21"/>
      <c r="N589" s="19"/>
      <c r="O589" s="9"/>
      <c r="P589" s="1"/>
    </row>
    <row r="590" spans="2:16">
      <c r="B590" s="1"/>
      <c r="C590" s="1"/>
      <c r="D590" s="1"/>
      <c r="E590" s="50"/>
      <c r="F590" s="1"/>
      <c r="G590" s="50"/>
      <c r="H590" s="11"/>
      <c r="I590" s="11"/>
      <c r="J590" s="11"/>
      <c r="K590" s="22"/>
      <c r="L590" s="21"/>
      <c r="M590" s="21"/>
      <c r="N590" s="19"/>
      <c r="O590" s="9"/>
      <c r="P590" s="1"/>
    </row>
    <row r="591" spans="2:16">
      <c r="B591" s="1"/>
      <c r="C591" s="1"/>
      <c r="D591" s="1"/>
      <c r="E591" s="50"/>
      <c r="F591" s="1"/>
      <c r="G591" s="50"/>
      <c r="H591" s="11"/>
      <c r="I591" s="11"/>
      <c r="J591" s="11"/>
      <c r="K591" s="22"/>
      <c r="L591" s="21"/>
      <c r="M591" s="21"/>
      <c r="N591" s="19"/>
      <c r="O591" s="9"/>
      <c r="P591" s="1"/>
    </row>
    <row r="592" spans="2:16">
      <c r="B592" s="1"/>
      <c r="C592" s="1"/>
      <c r="D592" s="1"/>
      <c r="E592" s="50"/>
      <c r="F592" s="1"/>
      <c r="G592" s="50"/>
      <c r="H592" s="11"/>
      <c r="I592" s="11"/>
      <c r="J592" s="11"/>
      <c r="K592" s="22"/>
      <c r="L592" s="21"/>
      <c r="M592" s="21"/>
      <c r="N592" s="19"/>
      <c r="O592" s="9"/>
      <c r="P592" s="1"/>
    </row>
    <row r="593" spans="2:16">
      <c r="B593" s="1"/>
      <c r="C593" s="1"/>
      <c r="D593" s="1"/>
      <c r="E593" s="50"/>
      <c r="F593" s="1"/>
      <c r="G593" s="50"/>
      <c r="H593" s="11"/>
      <c r="I593" s="11"/>
      <c r="J593" s="11"/>
      <c r="K593" s="22"/>
      <c r="L593" s="21"/>
      <c r="M593" s="21"/>
      <c r="N593" s="19"/>
      <c r="O593" s="9"/>
      <c r="P593" s="1"/>
    </row>
    <row r="594" spans="2:16">
      <c r="B594" s="1"/>
      <c r="C594" s="1"/>
      <c r="D594" s="1"/>
      <c r="E594" s="50"/>
      <c r="F594" s="1"/>
      <c r="G594" s="50"/>
      <c r="H594" s="11"/>
      <c r="I594" s="11"/>
      <c r="J594" s="11"/>
      <c r="K594" s="22"/>
      <c r="L594" s="21"/>
      <c r="M594" s="21"/>
      <c r="N594" s="19"/>
      <c r="O594" s="9"/>
      <c r="P594" s="1"/>
    </row>
    <row r="595" spans="2:16">
      <c r="B595" s="1"/>
      <c r="C595" s="1"/>
      <c r="D595" s="1"/>
      <c r="E595" s="50"/>
      <c r="F595" s="1"/>
      <c r="G595" s="50"/>
      <c r="H595" s="11"/>
      <c r="I595" s="11"/>
      <c r="J595" s="11"/>
      <c r="K595" s="22"/>
      <c r="L595" s="21"/>
      <c r="M595" s="21"/>
      <c r="N595" s="19"/>
      <c r="O595" s="9"/>
      <c r="P595" s="1"/>
    </row>
    <row r="596" spans="2:16">
      <c r="B596" s="1"/>
      <c r="C596" s="1"/>
      <c r="D596" s="1"/>
      <c r="E596" s="50"/>
      <c r="F596" s="1"/>
      <c r="G596" s="50"/>
      <c r="H596" s="11"/>
      <c r="I596" s="11"/>
      <c r="J596" s="11"/>
      <c r="K596" s="22"/>
      <c r="L596" s="21"/>
      <c r="M596" s="21"/>
      <c r="N596" s="19"/>
      <c r="O596" s="9"/>
      <c r="P596" s="1"/>
    </row>
    <row r="597" spans="2:16">
      <c r="B597" s="1"/>
      <c r="C597" s="1"/>
      <c r="D597" s="1"/>
      <c r="E597" s="50"/>
      <c r="F597" s="1"/>
      <c r="G597" s="50"/>
      <c r="H597" s="11"/>
      <c r="I597" s="11"/>
      <c r="J597" s="11"/>
      <c r="K597" s="22"/>
      <c r="L597" s="21"/>
      <c r="M597" s="21"/>
      <c r="N597" s="19"/>
      <c r="O597" s="9"/>
      <c r="P597" s="1"/>
    </row>
    <row r="598" spans="2:16">
      <c r="B598" s="1"/>
      <c r="C598" s="1"/>
      <c r="D598" s="1"/>
      <c r="E598" s="50"/>
      <c r="F598" s="1"/>
      <c r="G598" s="50"/>
      <c r="H598" s="11"/>
      <c r="I598" s="11"/>
      <c r="J598" s="11"/>
      <c r="K598" s="22"/>
      <c r="L598" s="21"/>
      <c r="M598" s="21"/>
      <c r="N598" s="19"/>
      <c r="O598" s="9"/>
      <c r="P598" s="1"/>
    </row>
    <row r="599" spans="2:16">
      <c r="B599" s="1"/>
      <c r="C599" s="1"/>
      <c r="D599" s="1"/>
      <c r="E599" s="50"/>
      <c r="F599" s="1"/>
      <c r="G599" s="50"/>
      <c r="H599" s="11"/>
      <c r="I599" s="11"/>
      <c r="J599" s="11"/>
      <c r="K599" s="22"/>
      <c r="L599" s="21"/>
      <c r="M599" s="21"/>
      <c r="N599" s="19"/>
      <c r="O599" s="9"/>
      <c r="P599" s="1"/>
    </row>
    <row r="600" spans="2:16">
      <c r="B600" s="1"/>
      <c r="C600" s="1"/>
      <c r="D600" s="1"/>
      <c r="E600" s="50"/>
      <c r="F600" s="1"/>
      <c r="G600" s="50"/>
      <c r="H600" s="11"/>
      <c r="I600" s="11"/>
      <c r="J600" s="11"/>
      <c r="K600" s="22"/>
      <c r="L600" s="21"/>
      <c r="M600" s="21"/>
      <c r="N600" s="19"/>
      <c r="O600" s="9"/>
      <c r="P600" s="1"/>
    </row>
    <row r="601" spans="2:16">
      <c r="B601" s="1"/>
      <c r="C601" s="1"/>
      <c r="D601" s="1"/>
      <c r="E601" s="50"/>
      <c r="F601" s="1"/>
      <c r="G601" s="50"/>
      <c r="H601" s="11"/>
      <c r="I601" s="11"/>
      <c r="J601" s="11"/>
      <c r="K601" s="22"/>
      <c r="L601" s="21"/>
      <c r="M601" s="21"/>
      <c r="N601" s="19"/>
      <c r="O601" s="9"/>
      <c r="P601" s="1"/>
    </row>
    <row r="602" spans="2:16">
      <c r="B602" s="1"/>
      <c r="C602" s="1"/>
      <c r="D602" s="1"/>
      <c r="E602" s="50"/>
      <c r="F602" s="1"/>
      <c r="G602" s="50"/>
      <c r="H602" s="11"/>
      <c r="I602" s="11"/>
      <c r="J602" s="11"/>
      <c r="K602" s="22"/>
      <c r="L602" s="21"/>
      <c r="M602" s="21"/>
      <c r="N602" s="19"/>
      <c r="O602" s="9"/>
      <c r="P602" s="1"/>
    </row>
    <row r="603" spans="2:16">
      <c r="B603" s="1"/>
      <c r="C603" s="1"/>
      <c r="D603" s="1"/>
      <c r="E603" s="50"/>
      <c r="F603" s="1"/>
      <c r="G603" s="50"/>
      <c r="H603" s="11"/>
      <c r="I603" s="11"/>
      <c r="J603" s="11"/>
      <c r="K603" s="22"/>
      <c r="L603" s="21"/>
      <c r="M603" s="21"/>
      <c r="N603" s="19"/>
      <c r="O603" s="9"/>
      <c r="P603" s="1"/>
    </row>
    <row r="604" spans="2:16">
      <c r="B604" s="1"/>
      <c r="C604" s="1"/>
      <c r="D604" s="1"/>
      <c r="E604" s="50"/>
      <c r="F604" s="1"/>
      <c r="G604" s="50"/>
      <c r="H604" s="11"/>
      <c r="I604" s="11"/>
      <c r="J604" s="11"/>
      <c r="K604" s="22"/>
      <c r="L604" s="21"/>
      <c r="M604" s="21"/>
      <c r="N604" s="19"/>
      <c r="O604" s="9"/>
      <c r="P604" s="1"/>
    </row>
    <row r="605" spans="2:16">
      <c r="B605" s="1"/>
      <c r="C605" s="1"/>
      <c r="D605" s="1"/>
      <c r="E605" s="50"/>
      <c r="F605" s="1"/>
      <c r="G605" s="50"/>
      <c r="H605" s="11"/>
      <c r="I605" s="11"/>
      <c r="J605" s="11"/>
      <c r="K605" s="22"/>
      <c r="L605" s="21"/>
      <c r="M605" s="21"/>
      <c r="N605" s="19"/>
      <c r="O605" s="9"/>
      <c r="P605" s="1"/>
    </row>
    <row r="606" spans="2:16">
      <c r="B606" s="1"/>
      <c r="C606" s="1"/>
      <c r="D606" s="1"/>
      <c r="E606" s="50"/>
      <c r="F606" s="1"/>
      <c r="G606" s="50"/>
      <c r="H606" s="11"/>
      <c r="I606" s="11"/>
      <c r="J606" s="11"/>
      <c r="K606" s="22"/>
      <c r="L606" s="21"/>
      <c r="M606" s="21"/>
      <c r="N606" s="19"/>
      <c r="O606" s="9"/>
      <c r="P606" s="1"/>
    </row>
    <row r="607" spans="2:16">
      <c r="B607" s="1"/>
      <c r="C607" s="1"/>
      <c r="D607" s="1"/>
      <c r="E607" s="50"/>
      <c r="F607" s="1"/>
      <c r="G607" s="50"/>
      <c r="H607" s="11"/>
      <c r="I607" s="11"/>
      <c r="J607" s="11"/>
      <c r="K607" s="22"/>
      <c r="L607" s="21"/>
      <c r="M607" s="21"/>
      <c r="N607" s="19"/>
      <c r="O607" s="9"/>
      <c r="P607" s="1"/>
    </row>
    <row r="608" spans="2:16">
      <c r="B608" s="1"/>
      <c r="C608" s="1"/>
      <c r="D608" s="1"/>
      <c r="E608" s="50"/>
      <c r="F608" s="1"/>
      <c r="G608" s="50"/>
      <c r="H608" s="11"/>
      <c r="I608" s="11"/>
      <c r="J608" s="11"/>
      <c r="K608" s="22"/>
      <c r="L608" s="21"/>
      <c r="M608" s="21"/>
      <c r="N608" s="19"/>
      <c r="O608" s="9"/>
      <c r="P608" s="1"/>
    </row>
    <row r="609" spans="2:16">
      <c r="B609" s="1"/>
      <c r="C609" s="1"/>
      <c r="D609" s="1"/>
      <c r="E609" s="50"/>
      <c r="F609" s="1"/>
      <c r="G609" s="50"/>
      <c r="H609" s="11"/>
      <c r="I609" s="11"/>
      <c r="J609" s="11"/>
      <c r="K609" s="22"/>
      <c r="L609" s="21"/>
      <c r="M609" s="21"/>
      <c r="N609" s="19"/>
      <c r="O609" s="9"/>
      <c r="P609" s="1"/>
    </row>
    <row r="610" spans="2:16">
      <c r="B610" s="1"/>
      <c r="C610" s="1"/>
      <c r="D610" s="1"/>
      <c r="E610" s="50"/>
      <c r="F610" s="1"/>
      <c r="G610" s="50"/>
      <c r="H610" s="11"/>
      <c r="I610" s="11"/>
      <c r="J610" s="11"/>
      <c r="K610" s="22"/>
      <c r="L610" s="21"/>
      <c r="M610" s="21"/>
      <c r="N610" s="19"/>
      <c r="O610" s="9"/>
      <c r="P610" s="1"/>
    </row>
    <row r="611" spans="2:16">
      <c r="B611" s="1"/>
      <c r="C611" s="1"/>
      <c r="D611" s="1"/>
      <c r="E611" s="50"/>
      <c r="F611" s="1"/>
      <c r="G611" s="50"/>
      <c r="H611" s="11"/>
      <c r="I611" s="11"/>
      <c r="J611" s="11"/>
      <c r="K611" s="22"/>
      <c r="L611" s="21"/>
      <c r="M611" s="21"/>
      <c r="N611" s="19"/>
      <c r="O611" s="9"/>
      <c r="P611" s="1"/>
    </row>
    <row r="612" spans="2:16">
      <c r="B612" s="1"/>
      <c r="C612" s="1"/>
      <c r="D612" s="1"/>
      <c r="E612" s="50"/>
      <c r="F612" s="1"/>
      <c r="G612" s="50"/>
      <c r="H612" s="11"/>
      <c r="I612" s="11"/>
      <c r="J612" s="11"/>
      <c r="K612" s="22"/>
      <c r="L612" s="21"/>
      <c r="M612" s="21"/>
      <c r="N612" s="19"/>
      <c r="O612" s="9"/>
      <c r="P612" s="1"/>
    </row>
    <row r="613" spans="2:16">
      <c r="B613" s="1"/>
      <c r="C613" s="1"/>
      <c r="D613" s="1"/>
      <c r="E613" s="50"/>
      <c r="F613" s="1"/>
      <c r="G613" s="50"/>
      <c r="H613" s="11"/>
      <c r="I613" s="11"/>
      <c r="J613" s="11"/>
      <c r="K613" s="22"/>
      <c r="L613" s="21"/>
      <c r="M613" s="21"/>
      <c r="N613" s="19"/>
      <c r="O613" s="9"/>
      <c r="P613" s="1"/>
    </row>
    <row r="614" spans="2:16">
      <c r="B614" s="1"/>
      <c r="C614" s="1"/>
      <c r="D614" s="1"/>
      <c r="E614" s="50"/>
      <c r="F614" s="1"/>
      <c r="G614" s="50"/>
      <c r="H614" s="11"/>
      <c r="I614" s="11"/>
      <c r="J614" s="11"/>
      <c r="K614" s="22"/>
      <c r="L614" s="21"/>
      <c r="M614" s="21"/>
      <c r="N614" s="19"/>
      <c r="O614" s="9"/>
      <c r="P614" s="1"/>
    </row>
    <row r="615" spans="2:16">
      <c r="B615" s="1"/>
      <c r="C615" s="1"/>
      <c r="D615" s="1"/>
      <c r="E615" s="50"/>
      <c r="F615" s="1"/>
      <c r="G615" s="50"/>
      <c r="H615" s="11"/>
      <c r="I615" s="11"/>
      <c r="J615" s="11"/>
      <c r="K615" s="22"/>
      <c r="L615" s="21"/>
      <c r="M615" s="21"/>
      <c r="N615" s="19"/>
      <c r="O615" s="9"/>
      <c r="P615" s="1"/>
    </row>
    <row r="616" spans="2:16">
      <c r="B616" s="1"/>
      <c r="C616" s="1"/>
      <c r="D616" s="1"/>
      <c r="E616" s="50"/>
      <c r="F616" s="1"/>
      <c r="G616" s="50"/>
      <c r="H616" s="11"/>
      <c r="I616" s="11"/>
      <c r="J616" s="11"/>
      <c r="K616" s="22"/>
      <c r="L616" s="21"/>
      <c r="M616" s="21"/>
      <c r="N616" s="19"/>
      <c r="O616" s="9"/>
      <c r="P616" s="1"/>
    </row>
    <row r="617" spans="2:16">
      <c r="B617" s="1"/>
      <c r="C617" s="1"/>
      <c r="D617" s="1"/>
      <c r="E617" s="50"/>
      <c r="F617" s="1"/>
      <c r="G617" s="50"/>
      <c r="H617" s="11"/>
      <c r="I617" s="11"/>
      <c r="J617" s="11"/>
      <c r="K617" s="22"/>
      <c r="L617" s="21"/>
      <c r="M617" s="21"/>
      <c r="N617" s="19"/>
      <c r="O617" s="9"/>
      <c r="P617" s="1"/>
    </row>
    <row r="618" spans="2:16">
      <c r="B618" s="1"/>
      <c r="C618" s="1"/>
      <c r="D618" s="1"/>
      <c r="E618" s="50"/>
      <c r="F618" s="1"/>
      <c r="G618" s="50"/>
      <c r="H618" s="11"/>
      <c r="I618" s="11"/>
      <c r="J618" s="11"/>
      <c r="K618" s="22"/>
      <c r="L618" s="21"/>
      <c r="M618" s="21"/>
      <c r="N618" s="19"/>
      <c r="O618" s="9"/>
      <c r="P618" s="1"/>
    </row>
    <row r="619" spans="2:16">
      <c r="B619" s="1"/>
      <c r="C619" s="1"/>
      <c r="D619" s="1"/>
      <c r="E619" s="50"/>
      <c r="F619" s="1"/>
      <c r="G619" s="50"/>
      <c r="H619" s="11"/>
      <c r="I619" s="11"/>
      <c r="J619" s="11"/>
      <c r="K619" s="22"/>
      <c r="L619" s="21"/>
      <c r="M619" s="21"/>
      <c r="N619" s="19"/>
      <c r="O619" s="9"/>
      <c r="P619" s="1"/>
    </row>
    <row r="620" spans="2:16">
      <c r="B620" s="1"/>
      <c r="C620" s="1"/>
      <c r="D620" s="1"/>
      <c r="E620" s="50"/>
      <c r="F620" s="1"/>
      <c r="G620" s="50"/>
      <c r="H620" s="11"/>
      <c r="I620" s="11"/>
      <c r="J620" s="11"/>
      <c r="K620" s="22"/>
      <c r="L620" s="21"/>
      <c r="M620" s="21"/>
      <c r="N620" s="19"/>
      <c r="O620" s="9"/>
      <c r="P620" s="1"/>
    </row>
    <row r="621" spans="2:16">
      <c r="B621" s="1"/>
      <c r="C621" s="1"/>
      <c r="D621" s="1"/>
      <c r="E621" s="50"/>
      <c r="F621" s="1"/>
      <c r="G621" s="50"/>
      <c r="H621" s="11"/>
      <c r="I621" s="11"/>
      <c r="J621" s="11"/>
      <c r="K621" s="22"/>
      <c r="L621" s="21"/>
      <c r="M621" s="21"/>
      <c r="N621" s="19"/>
      <c r="O621" s="9"/>
      <c r="P621" s="1"/>
    </row>
    <row r="622" spans="2:16">
      <c r="B622" s="1"/>
      <c r="C622" s="1"/>
      <c r="D622" s="1"/>
      <c r="E622" s="50"/>
      <c r="F622" s="1"/>
      <c r="G622" s="50"/>
      <c r="H622" s="11"/>
      <c r="I622" s="11"/>
      <c r="J622" s="11"/>
      <c r="K622" s="22"/>
      <c r="L622" s="21"/>
      <c r="M622" s="21"/>
      <c r="N622" s="19"/>
      <c r="O622" s="9"/>
      <c r="P622" s="1"/>
    </row>
    <row r="623" spans="2:16">
      <c r="B623" s="1"/>
      <c r="C623" s="1"/>
      <c r="D623" s="1"/>
      <c r="E623" s="50"/>
      <c r="F623" s="1"/>
      <c r="G623" s="50"/>
      <c r="H623" s="11"/>
      <c r="I623" s="11"/>
      <c r="J623" s="11"/>
      <c r="K623" s="22"/>
      <c r="L623" s="21"/>
      <c r="M623" s="21"/>
      <c r="N623" s="19"/>
      <c r="O623" s="9"/>
      <c r="P623" s="1"/>
    </row>
    <row r="624" spans="2:16">
      <c r="B624" s="1"/>
      <c r="C624" s="1"/>
      <c r="D624" s="1"/>
      <c r="E624" s="50"/>
      <c r="F624" s="1"/>
      <c r="G624" s="50"/>
      <c r="H624" s="11"/>
      <c r="I624" s="11"/>
      <c r="J624" s="11"/>
      <c r="K624" s="22"/>
      <c r="L624" s="21"/>
      <c r="M624" s="21"/>
      <c r="N624" s="19"/>
      <c r="O624" s="9"/>
      <c r="P624" s="1"/>
    </row>
    <row r="625" spans="2:16">
      <c r="B625" s="1"/>
      <c r="C625" s="1"/>
      <c r="D625" s="1"/>
      <c r="E625" s="50"/>
      <c r="F625" s="1"/>
      <c r="G625" s="50"/>
      <c r="H625" s="11"/>
      <c r="I625" s="11"/>
      <c r="J625" s="11"/>
      <c r="K625" s="22"/>
      <c r="L625" s="21"/>
      <c r="M625" s="21"/>
      <c r="N625" s="19"/>
      <c r="O625" s="9"/>
      <c r="P625" s="1"/>
    </row>
    <row r="626" spans="2:16">
      <c r="B626" s="1"/>
      <c r="C626" s="1"/>
      <c r="D626" s="1"/>
      <c r="E626" s="50"/>
      <c r="F626" s="1"/>
      <c r="G626" s="50"/>
      <c r="H626" s="11"/>
      <c r="I626" s="11"/>
      <c r="J626" s="11"/>
      <c r="K626" s="22"/>
      <c r="L626" s="21"/>
      <c r="M626" s="21"/>
      <c r="N626" s="19"/>
      <c r="O626" s="9"/>
      <c r="P626" s="1"/>
    </row>
    <row r="627" spans="2:16">
      <c r="B627" s="1"/>
      <c r="C627" s="1"/>
      <c r="D627" s="1"/>
      <c r="E627" s="50"/>
      <c r="F627" s="1"/>
      <c r="G627" s="50"/>
      <c r="H627" s="11"/>
      <c r="I627" s="11"/>
      <c r="J627" s="11"/>
      <c r="K627" s="22"/>
      <c r="L627" s="21"/>
      <c r="M627" s="21"/>
      <c r="N627" s="19"/>
      <c r="O627" s="9"/>
      <c r="P627" s="1"/>
    </row>
    <row r="628" spans="2:16">
      <c r="B628" s="1"/>
      <c r="C628" s="1"/>
      <c r="D628" s="1"/>
      <c r="E628" s="50"/>
      <c r="F628" s="1"/>
      <c r="G628" s="50"/>
      <c r="H628" s="11"/>
      <c r="I628" s="11"/>
      <c r="J628" s="11"/>
      <c r="K628" s="22"/>
      <c r="L628" s="21"/>
      <c r="M628" s="21"/>
      <c r="N628" s="19"/>
      <c r="O628" s="9"/>
      <c r="P628" s="1"/>
    </row>
    <row r="629" spans="2:16">
      <c r="B629" s="1"/>
      <c r="C629" s="1"/>
      <c r="D629" s="1"/>
      <c r="E629" s="50"/>
      <c r="F629" s="1"/>
      <c r="G629" s="50"/>
      <c r="H629" s="11"/>
      <c r="I629" s="11"/>
      <c r="J629" s="11"/>
      <c r="K629" s="22"/>
      <c r="L629" s="21"/>
      <c r="M629" s="21"/>
      <c r="N629" s="19"/>
      <c r="O629" s="9"/>
      <c r="P629" s="1"/>
    </row>
    <row r="630" spans="2:16">
      <c r="B630" s="1"/>
      <c r="C630" s="1"/>
      <c r="D630" s="1"/>
      <c r="E630" s="50"/>
      <c r="F630" s="1"/>
      <c r="G630" s="50"/>
      <c r="H630" s="11"/>
      <c r="I630" s="11"/>
      <c r="J630" s="11"/>
      <c r="K630" s="22"/>
      <c r="L630" s="21"/>
      <c r="M630" s="21"/>
      <c r="N630" s="19"/>
      <c r="O630" s="9"/>
      <c r="P630" s="1"/>
    </row>
    <row r="631" spans="2:16">
      <c r="B631" s="1"/>
      <c r="C631" s="1"/>
      <c r="D631" s="1"/>
      <c r="E631" s="50"/>
      <c r="F631" s="1"/>
      <c r="G631" s="50"/>
      <c r="H631" s="11"/>
      <c r="I631" s="11"/>
      <c r="J631" s="11"/>
      <c r="K631" s="22"/>
      <c r="L631" s="21"/>
      <c r="M631" s="21"/>
      <c r="N631" s="19"/>
      <c r="O631" s="9"/>
      <c r="P631" s="1"/>
    </row>
    <row r="632" spans="2:16">
      <c r="B632" s="1"/>
      <c r="C632" s="1"/>
      <c r="D632" s="1"/>
      <c r="E632" s="50"/>
      <c r="F632" s="1"/>
      <c r="G632" s="50"/>
      <c r="H632" s="11"/>
      <c r="I632" s="11"/>
      <c r="J632" s="11"/>
      <c r="K632" s="22"/>
      <c r="L632" s="21"/>
      <c r="M632" s="21"/>
      <c r="N632" s="19"/>
      <c r="O632" s="9"/>
      <c r="P632" s="1"/>
    </row>
    <row r="633" spans="2:16">
      <c r="B633" s="1"/>
      <c r="C633" s="1"/>
      <c r="D633" s="1"/>
      <c r="E633" s="50"/>
      <c r="F633" s="1"/>
      <c r="G633" s="50"/>
      <c r="H633" s="11"/>
      <c r="I633" s="11"/>
      <c r="J633" s="11"/>
      <c r="K633" s="22"/>
      <c r="L633" s="21"/>
      <c r="M633" s="21"/>
      <c r="N633" s="19"/>
      <c r="O633" s="9"/>
      <c r="P633" s="1"/>
    </row>
    <row r="634" spans="2:16">
      <c r="B634" s="1"/>
      <c r="C634" s="1"/>
      <c r="D634" s="1"/>
      <c r="E634" s="50"/>
      <c r="F634" s="1"/>
      <c r="G634" s="50"/>
      <c r="H634" s="11"/>
      <c r="I634" s="11"/>
      <c r="J634" s="11"/>
      <c r="K634" s="22"/>
      <c r="L634" s="21"/>
      <c r="M634" s="21"/>
      <c r="N634" s="19"/>
      <c r="O634" s="9"/>
      <c r="P634" s="1"/>
    </row>
    <row r="635" spans="2:16">
      <c r="B635" s="1"/>
      <c r="C635" s="1"/>
      <c r="D635" s="1"/>
      <c r="E635" s="50"/>
      <c r="F635" s="1"/>
      <c r="G635" s="50"/>
      <c r="H635" s="11"/>
      <c r="I635" s="11"/>
      <c r="J635" s="11"/>
      <c r="K635" s="22"/>
      <c r="L635" s="21"/>
      <c r="M635" s="21"/>
      <c r="N635" s="19"/>
      <c r="O635" s="9"/>
      <c r="P635" s="1"/>
    </row>
    <row r="636" spans="2:16">
      <c r="B636" s="1"/>
      <c r="C636" s="1"/>
      <c r="D636" s="1"/>
      <c r="E636" s="50"/>
      <c r="F636" s="1"/>
      <c r="G636" s="50"/>
      <c r="H636" s="11"/>
      <c r="I636" s="11"/>
      <c r="J636" s="11"/>
      <c r="K636" s="22"/>
      <c r="L636" s="21"/>
      <c r="M636" s="21"/>
      <c r="N636" s="19"/>
      <c r="O636" s="9"/>
      <c r="P636" s="1"/>
    </row>
    <row r="637" spans="2:16">
      <c r="B637" s="1"/>
      <c r="C637" s="1"/>
      <c r="D637" s="1"/>
      <c r="E637" s="50"/>
      <c r="F637" s="1"/>
      <c r="G637" s="50"/>
      <c r="H637" s="11"/>
      <c r="I637" s="11"/>
      <c r="J637" s="11"/>
      <c r="K637" s="22"/>
      <c r="L637" s="21"/>
      <c r="M637" s="21"/>
      <c r="N637" s="19"/>
      <c r="O637" s="9"/>
      <c r="P637" s="1"/>
    </row>
    <row r="638" spans="2:16">
      <c r="B638" s="1"/>
      <c r="C638" s="1"/>
      <c r="D638" s="1"/>
      <c r="E638" s="50"/>
      <c r="F638" s="1"/>
      <c r="G638" s="50"/>
      <c r="H638" s="11"/>
      <c r="I638" s="11"/>
      <c r="J638" s="11"/>
      <c r="K638" s="22"/>
      <c r="L638" s="21"/>
      <c r="M638" s="21"/>
      <c r="N638" s="19"/>
      <c r="O638" s="9"/>
      <c r="P638" s="1"/>
    </row>
    <row r="639" spans="2:16">
      <c r="B639" s="1"/>
      <c r="C639" s="1"/>
      <c r="D639" s="1"/>
      <c r="E639" s="50"/>
      <c r="F639" s="1"/>
      <c r="G639" s="50"/>
      <c r="H639" s="11"/>
      <c r="I639" s="11"/>
      <c r="J639" s="11"/>
      <c r="K639" s="22"/>
      <c r="L639" s="21"/>
      <c r="M639" s="21"/>
      <c r="N639" s="19"/>
      <c r="O639" s="9"/>
      <c r="P639" s="1"/>
    </row>
    <row r="640" spans="2:16">
      <c r="B640" s="1"/>
      <c r="C640" s="1"/>
      <c r="D640" s="1"/>
      <c r="E640" s="50"/>
      <c r="F640" s="1"/>
      <c r="G640" s="50"/>
      <c r="H640" s="11"/>
      <c r="I640" s="11"/>
      <c r="J640" s="11"/>
      <c r="K640" s="22"/>
      <c r="L640" s="21"/>
      <c r="M640" s="21"/>
      <c r="N640" s="19"/>
      <c r="O640" s="9"/>
      <c r="P640" s="1"/>
    </row>
    <row r="641" spans="2:16">
      <c r="B641" s="1"/>
      <c r="C641" s="1"/>
      <c r="D641" s="1"/>
      <c r="E641" s="50"/>
      <c r="F641" s="1"/>
      <c r="G641" s="50"/>
      <c r="H641" s="11"/>
      <c r="I641" s="11"/>
      <c r="J641" s="11"/>
      <c r="K641" s="22"/>
      <c r="L641" s="21"/>
      <c r="M641" s="21"/>
      <c r="N641" s="19"/>
      <c r="O641" s="9"/>
      <c r="P641" s="1"/>
    </row>
    <row r="642" spans="2:16">
      <c r="B642" s="1"/>
      <c r="C642" s="1"/>
      <c r="D642" s="1"/>
      <c r="E642" s="50"/>
      <c r="F642" s="1"/>
      <c r="G642" s="50"/>
      <c r="H642" s="11"/>
      <c r="I642" s="11"/>
      <c r="J642" s="11"/>
      <c r="K642" s="22"/>
      <c r="L642" s="21"/>
      <c r="M642" s="21"/>
      <c r="N642" s="19"/>
      <c r="O642" s="9"/>
      <c r="P642" s="1"/>
    </row>
    <row r="643" spans="2:16">
      <c r="B643" s="1"/>
      <c r="C643" s="1"/>
      <c r="D643" s="1"/>
      <c r="E643" s="50"/>
      <c r="F643" s="1"/>
      <c r="G643" s="50"/>
      <c r="H643" s="11"/>
      <c r="I643" s="11"/>
      <c r="J643" s="11"/>
      <c r="K643" s="22"/>
      <c r="L643" s="21"/>
      <c r="M643" s="21"/>
      <c r="N643" s="19"/>
      <c r="O643" s="9"/>
      <c r="P643" s="1"/>
    </row>
    <row r="644" spans="2:16">
      <c r="B644" s="1"/>
      <c r="C644" s="1"/>
      <c r="D644" s="1"/>
      <c r="E644" s="50"/>
      <c r="F644" s="1"/>
      <c r="G644" s="50"/>
      <c r="H644" s="11"/>
      <c r="I644" s="11"/>
      <c r="J644" s="11"/>
      <c r="K644" s="22"/>
      <c r="L644" s="21"/>
      <c r="M644" s="21"/>
      <c r="N644" s="19"/>
      <c r="O644" s="9"/>
      <c r="P644" s="1"/>
    </row>
    <row r="645" spans="2:16">
      <c r="B645" s="1"/>
      <c r="C645" s="1"/>
      <c r="D645" s="1"/>
      <c r="E645" s="50"/>
      <c r="F645" s="1"/>
      <c r="G645" s="50"/>
      <c r="H645" s="11"/>
      <c r="I645" s="11"/>
      <c r="J645" s="11"/>
      <c r="K645" s="22"/>
      <c r="L645" s="21"/>
      <c r="M645" s="21"/>
      <c r="N645" s="19"/>
      <c r="O645" s="9"/>
      <c r="P645" s="1"/>
    </row>
    <row r="646" spans="2:16">
      <c r="B646" s="1"/>
      <c r="C646" s="1"/>
      <c r="D646" s="1"/>
      <c r="E646" s="50"/>
      <c r="F646" s="1"/>
      <c r="G646" s="50"/>
      <c r="H646" s="11"/>
      <c r="I646" s="11"/>
      <c r="J646" s="11"/>
      <c r="K646" s="22"/>
      <c r="L646" s="21"/>
      <c r="M646" s="21"/>
      <c r="N646" s="19"/>
      <c r="O646" s="9"/>
      <c r="P646" s="1"/>
    </row>
    <row r="647" spans="2:16">
      <c r="B647" s="1"/>
      <c r="C647" s="1"/>
      <c r="D647" s="1"/>
      <c r="E647" s="50"/>
      <c r="F647" s="1"/>
      <c r="G647" s="50"/>
      <c r="H647" s="11"/>
      <c r="I647" s="11"/>
      <c r="J647" s="11"/>
      <c r="K647" s="22"/>
      <c r="L647" s="21"/>
      <c r="M647" s="21"/>
      <c r="N647" s="19"/>
      <c r="O647" s="9"/>
      <c r="P647" s="1"/>
    </row>
    <row r="648" spans="2:16">
      <c r="B648" s="1"/>
      <c r="C648" s="1"/>
      <c r="D648" s="1"/>
      <c r="E648" s="50"/>
      <c r="F648" s="1"/>
      <c r="G648" s="50"/>
      <c r="H648" s="11"/>
      <c r="I648" s="11"/>
      <c r="J648" s="11"/>
      <c r="K648" s="22"/>
      <c r="L648" s="21"/>
      <c r="M648" s="21"/>
      <c r="N648" s="19"/>
      <c r="O648" s="9"/>
      <c r="P648" s="1"/>
    </row>
    <row r="649" spans="2:16">
      <c r="B649" s="1"/>
      <c r="C649" s="1"/>
      <c r="D649" s="1"/>
      <c r="E649" s="50"/>
      <c r="F649" s="1"/>
      <c r="G649" s="50"/>
      <c r="H649" s="11"/>
      <c r="I649" s="11"/>
      <c r="J649" s="11"/>
      <c r="K649" s="22"/>
      <c r="L649" s="21"/>
      <c r="M649" s="21"/>
      <c r="N649" s="19"/>
      <c r="O649" s="9"/>
      <c r="P649" s="1"/>
    </row>
    <row r="650" spans="2:16">
      <c r="B650" s="1"/>
      <c r="C650" s="1"/>
      <c r="D650" s="1"/>
      <c r="E650" s="50"/>
      <c r="F650" s="1"/>
      <c r="G650" s="50"/>
      <c r="H650" s="11"/>
      <c r="I650" s="11"/>
      <c r="J650" s="11"/>
      <c r="K650" s="22"/>
      <c r="L650" s="21"/>
      <c r="M650" s="21"/>
      <c r="N650" s="19"/>
      <c r="O650" s="9"/>
      <c r="P650" s="1"/>
    </row>
    <row r="651" spans="2:16">
      <c r="B651" s="1"/>
      <c r="C651" s="1"/>
      <c r="D651" s="1"/>
      <c r="E651" s="50"/>
      <c r="F651" s="1"/>
      <c r="G651" s="50"/>
      <c r="H651" s="11"/>
      <c r="I651" s="11"/>
      <c r="J651" s="11"/>
      <c r="K651" s="22"/>
      <c r="L651" s="21"/>
      <c r="M651" s="21"/>
      <c r="N651" s="19"/>
      <c r="O651" s="9"/>
      <c r="P651" s="1"/>
    </row>
    <row r="652" spans="2:16">
      <c r="B652" s="1"/>
      <c r="C652" s="1"/>
      <c r="D652" s="1"/>
      <c r="E652" s="50"/>
      <c r="F652" s="1"/>
      <c r="G652" s="50"/>
      <c r="H652" s="11"/>
      <c r="I652" s="11"/>
      <c r="J652" s="11"/>
      <c r="K652" s="22"/>
      <c r="L652" s="21"/>
      <c r="M652" s="21"/>
      <c r="N652" s="19"/>
      <c r="O652" s="9"/>
      <c r="P652" s="1"/>
    </row>
    <row r="653" spans="2:16">
      <c r="B653" s="1"/>
      <c r="C653" s="1"/>
      <c r="D653" s="1"/>
      <c r="E653" s="50"/>
      <c r="F653" s="1"/>
      <c r="G653" s="50"/>
      <c r="H653" s="11"/>
      <c r="I653" s="11"/>
      <c r="J653" s="11"/>
      <c r="K653" s="22"/>
      <c r="L653" s="21"/>
      <c r="M653" s="21"/>
      <c r="N653" s="19"/>
      <c r="O653" s="9"/>
      <c r="P653" s="1"/>
    </row>
    <row r="654" spans="2:16">
      <c r="B654" s="1"/>
      <c r="C654" s="1"/>
      <c r="D654" s="1"/>
      <c r="E654" s="50"/>
      <c r="F654" s="1"/>
      <c r="G654" s="50"/>
      <c r="H654" s="11"/>
      <c r="I654" s="11"/>
      <c r="J654" s="11"/>
      <c r="K654" s="22"/>
      <c r="L654" s="21"/>
      <c r="M654" s="21"/>
      <c r="N654" s="19"/>
      <c r="O654" s="9"/>
      <c r="P654" s="1"/>
    </row>
    <row r="655" spans="2:16">
      <c r="B655" s="1"/>
      <c r="C655" s="1"/>
      <c r="D655" s="1"/>
      <c r="E655" s="50"/>
      <c r="F655" s="1"/>
      <c r="G655" s="50"/>
      <c r="H655" s="11"/>
      <c r="I655" s="11"/>
      <c r="J655" s="11"/>
      <c r="K655" s="22"/>
      <c r="L655" s="21"/>
      <c r="M655" s="21"/>
      <c r="N655" s="19"/>
      <c r="O655" s="9"/>
      <c r="P655" s="1"/>
    </row>
    <row r="656" spans="2:16">
      <c r="B656" s="1"/>
      <c r="C656" s="1"/>
      <c r="D656" s="1"/>
      <c r="E656" s="50"/>
      <c r="F656" s="1"/>
      <c r="G656" s="50"/>
      <c r="H656" s="11"/>
      <c r="I656" s="11"/>
      <c r="J656" s="11"/>
      <c r="K656" s="22"/>
      <c r="L656" s="21"/>
      <c r="M656" s="21"/>
      <c r="N656" s="19"/>
      <c r="O656" s="9"/>
      <c r="P656" s="1"/>
    </row>
    <row r="657" spans="2:16">
      <c r="B657" s="1"/>
      <c r="C657" s="1"/>
      <c r="D657" s="1"/>
      <c r="E657" s="50"/>
      <c r="F657" s="1"/>
      <c r="G657" s="50"/>
      <c r="H657" s="11"/>
      <c r="I657" s="11"/>
      <c r="J657" s="11"/>
      <c r="K657" s="22"/>
      <c r="L657" s="21"/>
      <c r="M657" s="21"/>
      <c r="N657" s="19"/>
      <c r="O657" s="9"/>
      <c r="P657" s="1"/>
    </row>
    <row r="658" spans="2:16">
      <c r="B658" s="1"/>
      <c r="C658" s="1"/>
      <c r="D658" s="1"/>
      <c r="E658" s="50"/>
      <c r="F658" s="1"/>
      <c r="G658" s="50"/>
      <c r="H658" s="11"/>
      <c r="I658" s="11"/>
      <c r="J658" s="11"/>
      <c r="K658" s="22"/>
      <c r="L658" s="21"/>
      <c r="M658" s="21"/>
      <c r="N658" s="19"/>
      <c r="O658" s="9"/>
      <c r="P658" s="1"/>
    </row>
    <row r="659" spans="2:16">
      <c r="B659" s="1"/>
      <c r="C659" s="1"/>
      <c r="D659" s="1"/>
      <c r="E659" s="50"/>
      <c r="F659" s="1"/>
      <c r="G659" s="50"/>
      <c r="H659" s="11"/>
      <c r="I659" s="11"/>
      <c r="J659" s="11"/>
      <c r="K659" s="22"/>
      <c r="L659" s="21"/>
      <c r="M659" s="21"/>
      <c r="N659" s="19"/>
      <c r="O659" s="9"/>
      <c r="P659" s="1"/>
    </row>
    <row r="660" spans="2:16">
      <c r="B660" s="1"/>
      <c r="C660" s="1"/>
      <c r="D660" s="1"/>
      <c r="E660" s="50"/>
      <c r="F660" s="1"/>
      <c r="G660" s="50"/>
      <c r="H660" s="11"/>
      <c r="I660" s="11"/>
      <c r="J660" s="11"/>
      <c r="K660" s="22"/>
      <c r="L660" s="21"/>
      <c r="M660" s="21"/>
      <c r="N660" s="19"/>
      <c r="O660" s="9"/>
      <c r="P660" s="1"/>
    </row>
    <row r="661" spans="2:16">
      <c r="B661" s="1"/>
      <c r="C661" s="1"/>
      <c r="D661" s="1"/>
      <c r="E661" s="50"/>
      <c r="F661" s="1"/>
      <c r="G661" s="50"/>
      <c r="H661" s="11"/>
      <c r="I661" s="11"/>
      <c r="J661" s="11"/>
      <c r="K661" s="22"/>
      <c r="L661" s="21"/>
      <c r="M661" s="21"/>
      <c r="N661" s="19"/>
      <c r="O661" s="9"/>
      <c r="P661" s="1"/>
    </row>
    <row r="662" spans="2:16">
      <c r="B662" s="1"/>
      <c r="C662" s="1"/>
      <c r="D662" s="1"/>
      <c r="E662" s="50"/>
      <c r="F662" s="1"/>
      <c r="G662" s="50"/>
      <c r="H662" s="11"/>
      <c r="I662" s="11"/>
      <c r="J662" s="11"/>
      <c r="K662" s="22"/>
      <c r="L662" s="21"/>
      <c r="M662" s="21"/>
      <c r="N662" s="19"/>
      <c r="O662" s="9"/>
      <c r="P662" s="1"/>
    </row>
    <row r="663" spans="2:16">
      <c r="B663" s="1"/>
      <c r="C663" s="1"/>
      <c r="D663" s="1"/>
      <c r="E663" s="50"/>
      <c r="F663" s="1"/>
      <c r="G663" s="50"/>
      <c r="H663" s="11"/>
      <c r="I663" s="11"/>
      <c r="J663" s="11"/>
      <c r="K663" s="22"/>
      <c r="L663" s="21"/>
      <c r="M663" s="21"/>
      <c r="N663" s="19"/>
      <c r="O663" s="9"/>
      <c r="P663" s="1"/>
    </row>
    <row r="664" spans="2:16">
      <c r="B664" s="1"/>
      <c r="C664" s="1"/>
      <c r="D664" s="1"/>
      <c r="E664" s="50"/>
      <c r="F664" s="1"/>
      <c r="G664" s="50"/>
      <c r="H664" s="11"/>
      <c r="I664" s="11"/>
      <c r="J664" s="11"/>
      <c r="K664" s="22"/>
      <c r="L664" s="21"/>
      <c r="M664" s="21"/>
      <c r="N664" s="19"/>
      <c r="O664" s="9"/>
      <c r="P664" s="1"/>
    </row>
    <row r="665" spans="2:16">
      <c r="B665" s="1"/>
      <c r="C665" s="1"/>
      <c r="D665" s="1"/>
      <c r="E665" s="50"/>
      <c r="F665" s="1"/>
      <c r="G665" s="50"/>
      <c r="H665" s="11"/>
      <c r="I665" s="11"/>
      <c r="J665" s="11"/>
      <c r="K665" s="22"/>
      <c r="L665" s="21"/>
      <c r="M665" s="21"/>
      <c r="N665" s="19"/>
      <c r="O665" s="9"/>
      <c r="P665" s="1"/>
    </row>
    <row r="666" spans="2:16">
      <c r="B666" s="1"/>
      <c r="C666" s="1"/>
      <c r="D666" s="1"/>
      <c r="E666" s="50"/>
      <c r="F666" s="1"/>
      <c r="G666" s="50"/>
      <c r="H666" s="11"/>
      <c r="I666" s="11"/>
      <c r="J666" s="11"/>
      <c r="K666" s="22"/>
      <c r="L666" s="21"/>
      <c r="M666" s="21"/>
      <c r="N666" s="19"/>
      <c r="O666" s="9"/>
      <c r="P666" s="1"/>
    </row>
    <row r="667" spans="2:16">
      <c r="B667" s="1"/>
      <c r="C667" s="1"/>
      <c r="D667" s="1"/>
      <c r="E667" s="50"/>
      <c r="F667" s="1"/>
      <c r="G667" s="50"/>
      <c r="H667" s="11"/>
      <c r="I667" s="11"/>
      <c r="J667" s="11"/>
      <c r="K667" s="22"/>
      <c r="L667" s="21"/>
      <c r="M667" s="21"/>
      <c r="N667" s="19"/>
      <c r="O667" s="9"/>
      <c r="P667" s="1"/>
    </row>
    <row r="668" spans="2:16">
      <c r="B668" s="1"/>
      <c r="C668" s="1"/>
      <c r="D668" s="1"/>
      <c r="E668" s="50"/>
      <c r="F668" s="1"/>
      <c r="G668" s="50"/>
      <c r="H668" s="11"/>
      <c r="I668" s="11"/>
      <c r="J668" s="11"/>
      <c r="K668" s="22"/>
      <c r="L668" s="21"/>
      <c r="M668" s="21"/>
      <c r="N668" s="19"/>
      <c r="O668" s="9"/>
      <c r="P668" s="1"/>
    </row>
    <row r="669" spans="2:16">
      <c r="B669" s="1"/>
      <c r="C669" s="1"/>
      <c r="D669" s="1"/>
      <c r="E669" s="50"/>
      <c r="F669" s="1"/>
      <c r="G669" s="50"/>
      <c r="H669" s="11"/>
      <c r="I669" s="11"/>
      <c r="J669" s="11"/>
      <c r="K669" s="22"/>
      <c r="L669" s="21"/>
      <c r="M669" s="21"/>
      <c r="N669" s="19"/>
      <c r="O669" s="9"/>
      <c r="P669" s="1"/>
    </row>
    <row r="670" spans="2:16">
      <c r="B670" s="1"/>
      <c r="C670" s="1"/>
      <c r="D670" s="1"/>
      <c r="E670" s="50"/>
      <c r="F670" s="1"/>
      <c r="G670" s="50"/>
      <c r="H670" s="11"/>
      <c r="I670" s="11"/>
      <c r="J670" s="11"/>
      <c r="K670" s="22"/>
      <c r="L670" s="21"/>
      <c r="M670" s="21"/>
      <c r="N670" s="19"/>
      <c r="O670" s="9"/>
      <c r="P670" s="1"/>
    </row>
    <row r="671" spans="2:16">
      <c r="B671" s="1"/>
      <c r="C671" s="1"/>
      <c r="D671" s="1"/>
      <c r="E671" s="50"/>
      <c r="F671" s="1"/>
      <c r="G671" s="50"/>
      <c r="H671" s="11"/>
      <c r="I671" s="11"/>
      <c r="J671" s="11"/>
      <c r="K671" s="22"/>
      <c r="L671" s="21"/>
      <c r="M671" s="21"/>
      <c r="N671" s="19"/>
      <c r="O671" s="9"/>
      <c r="P671" s="1"/>
    </row>
    <row r="672" spans="2:16">
      <c r="B672" s="1"/>
      <c r="C672" s="1"/>
      <c r="D672" s="1"/>
      <c r="E672" s="50"/>
      <c r="F672" s="1"/>
      <c r="G672" s="50"/>
      <c r="H672" s="11"/>
      <c r="I672" s="11"/>
      <c r="J672" s="11"/>
      <c r="K672" s="22"/>
      <c r="L672" s="21"/>
      <c r="M672" s="21"/>
      <c r="N672" s="19"/>
      <c r="O672" s="9"/>
      <c r="P672" s="1"/>
    </row>
    <row r="673" spans="2:16">
      <c r="B673" s="1"/>
      <c r="C673" s="1"/>
      <c r="D673" s="1"/>
      <c r="E673" s="50"/>
      <c r="F673" s="1"/>
      <c r="G673" s="50"/>
      <c r="H673" s="11"/>
      <c r="I673" s="11"/>
      <c r="J673" s="11"/>
      <c r="K673" s="22"/>
      <c r="L673" s="21"/>
      <c r="M673" s="21"/>
      <c r="N673" s="19"/>
      <c r="O673" s="9"/>
      <c r="P673" s="1"/>
    </row>
  </sheetData>
  <sheetProtection selectLockedCells="1" selectUnlockedCells="1"/>
  <mergeCells count="20">
    <mergeCell ref="B5:D5"/>
    <mergeCell ref="E5:K5"/>
    <mergeCell ref="B6:B7"/>
    <mergeCell ref="C6:C7"/>
    <mergeCell ref="D6:D7"/>
    <mergeCell ref="E6:E7"/>
    <mergeCell ref="F6:F7"/>
    <mergeCell ref="G6:G7"/>
    <mergeCell ref="P6:P7"/>
    <mergeCell ref="K6:K7"/>
    <mergeCell ref="G2:J2"/>
    <mergeCell ref="M2:P2"/>
    <mergeCell ref="L5:P5"/>
    <mergeCell ref="H6:H7"/>
    <mergeCell ref="I6:I7"/>
    <mergeCell ref="J6:J7"/>
    <mergeCell ref="M6:M7"/>
    <mergeCell ref="N6:N7"/>
    <mergeCell ref="O6:O7"/>
    <mergeCell ref="L6:L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F68D3-C638-4950-B04F-4A709794DEE3}">
  <dimension ref="A1:S319"/>
  <sheetViews>
    <sheetView tabSelected="1" zoomScaleNormal="100" workbookViewId="0">
      <pane ySplit="7" topLeftCell="A8" activePane="bottomLeft" state="frozen"/>
      <selection pane="bottomLeft" activeCell="I43" sqref="I43"/>
    </sheetView>
  </sheetViews>
  <sheetFormatPr defaultRowHeight="15"/>
  <cols>
    <col min="1" max="1" width="3.28515625" customWidth="1"/>
    <col min="2" max="2" width="26.28515625" bestFit="1" customWidth="1"/>
    <col min="3" max="3" width="7.42578125" bestFit="1" customWidth="1"/>
    <col min="4" max="4" width="12.42578125" customWidth="1"/>
    <col min="5" max="5" width="10.85546875" customWidth="1"/>
    <col min="6" max="6" width="8.140625" bestFit="1" customWidth="1"/>
    <col min="8" max="8" width="13.140625" customWidth="1"/>
    <col min="9" max="9" width="11.42578125" customWidth="1"/>
    <col min="11" max="11" width="16" bestFit="1" customWidth="1"/>
    <col min="12" max="12" width="9" customWidth="1"/>
    <col min="13" max="13" width="10.42578125" customWidth="1"/>
    <col min="16" max="16" width="17.85546875" bestFit="1" customWidth="1"/>
  </cols>
  <sheetData>
    <row r="1" spans="1:19">
      <c r="A1" s="1"/>
      <c r="B1" s="1"/>
      <c r="C1" s="1"/>
      <c r="D1" s="1"/>
      <c r="E1" s="1"/>
      <c r="F1" s="1"/>
      <c r="G1" s="1"/>
      <c r="H1" s="11"/>
      <c r="I1" s="11"/>
      <c r="J1" s="11"/>
      <c r="K1" s="22"/>
      <c r="L1" s="21"/>
      <c r="M1" s="21"/>
      <c r="N1" s="19"/>
      <c r="O1" s="9"/>
      <c r="P1" s="1"/>
      <c r="Q1" s="1"/>
      <c r="R1" s="1"/>
      <c r="S1" s="1"/>
    </row>
    <row r="2" spans="1:19" ht="15.75">
      <c r="A2" s="1"/>
      <c r="B2" s="1"/>
      <c r="C2" s="1"/>
      <c r="D2" s="1"/>
      <c r="E2" s="1"/>
      <c r="F2" s="1"/>
      <c r="G2" s="99"/>
      <c r="H2" s="99"/>
      <c r="I2" s="100"/>
      <c r="J2" s="100"/>
      <c r="K2" s="22"/>
      <c r="L2" s="21"/>
      <c r="M2" s="101"/>
      <c r="N2" s="101"/>
      <c r="O2" s="102"/>
      <c r="P2" s="102"/>
      <c r="Q2" s="1"/>
      <c r="R2" s="1"/>
      <c r="S2" s="1"/>
    </row>
    <row r="3" spans="1:19">
      <c r="A3" s="1"/>
      <c r="B3" s="1"/>
      <c r="C3" s="1"/>
      <c r="D3" s="1"/>
      <c r="E3" s="1"/>
      <c r="F3" s="1"/>
      <c r="G3" s="1"/>
      <c r="H3" s="11"/>
      <c r="I3" s="11"/>
      <c r="J3" s="11"/>
      <c r="K3" s="22"/>
      <c r="L3" s="21"/>
      <c r="M3" s="21"/>
      <c r="N3" s="19"/>
      <c r="O3" s="9"/>
      <c r="P3" s="1"/>
      <c r="Q3" s="1"/>
      <c r="R3" s="1"/>
      <c r="S3" s="1"/>
    </row>
    <row r="4" spans="1:19">
      <c r="A4" s="1"/>
      <c r="B4" s="1"/>
      <c r="C4" s="1"/>
      <c r="D4" s="1"/>
      <c r="E4" s="1"/>
      <c r="F4" s="1"/>
      <c r="G4" s="1"/>
      <c r="H4" s="11"/>
      <c r="I4" s="11"/>
      <c r="J4" s="11"/>
      <c r="K4" s="22"/>
      <c r="L4" s="21"/>
      <c r="M4" s="21"/>
      <c r="N4" s="19"/>
      <c r="O4" s="9"/>
      <c r="P4" s="1"/>
      <c r="Q4" s="1"/>
      <c r="R4" s="1"/>
      <c r="S4" s="1"/>
    </row>
    <row r="5" spans="1:19">
      <c r="A5" s="1"/>
      <c r="B5" s="111" t="s">
        <v>160</v>
      </c>
      <c r="C5" s="103"/>
      <c r="D5" s="103"/>
      <c r="E5" s="103" t="s">
        <v>96</v>
      </c>
      <c r="F5" s="103"/>
      <c r="G5" s="103"/>
      <c r="H5" s="103"/>
      <c r="I5" s="103"/>
      <c r="J5" s="103"/>
      <c r="K5" s="103"/>
      <c r="L5" s="103" t="s">
        <v>161</v>
      </c>
      <c r="M5" s="103"/>
      <c r="N5" s="103"/>
      <c r="O5" s="103"/>
      <c r="P5" s="104"/>
      <c r="Q5" s="1"/>
      <c r="R5" s="1"/>
      <c r="S5" s="1"/>
    </row>
    <row r="6" spans="1:19" ht="15" customHeight="1">
      <c r="A6" s="1"/>
      <c r="B6" s="112" t="s">
        <v>162</v>
      </c>
      <c r="C6" s="97" t="s">
        <v>97</v>
      </c>
      <c r="D6" s="114" t="s">
        <v>99</v>
      </c>
      <c r="E6" s="116" t="s">
        <v>547</v>
      </c>
      <c r="F6" s="97" t="s">
        <v>163</v>
      </c>
      <c r="G6" s="97" t="s">
        <v>164</v>
      </c>
      <c r="H6" s="97" t="s">
        <v>165</v>
      </c>
      <c r="I6" s="97" t="s">
        <v>120</v>
      </c>
      <c r="J6" s="97" t="s">
        <v>166</v>
      </c>
      <c r="K6" s="97" t="s">
        <v>168</v>
      </c>
      <c r="L6" s="97" t="s">
        <v>1</v>
      </c>
      <c r="M6" s="105" t="s">
        <v>128</v>
      </c>
      <c r="N6" s="107" t="s">
        <v>546</v>
      </c>
      <c r="O6" s="109" t="s">
        <v>167</v>
      </c>
      <c r="P6" s="95" t="s">
        <v>442</v>
      </c>
      <c r="Q6" s="1"/>
      <c r="R6" s="1"/>
      <c r="S6" s="1"/>
    </row>
    <row r="7" spans="1:19">
      <c r="A7" s="1"/>
      <c r="B7" s="113"/>
      <c r="C7" s="98"/>
      <c r="D7" s="115"/>
      <c r="E7" s="117"/>
      <c r="F7" s="98"/>
      <c r="G7" s="98"/>
      <c r="H7" s="98"/>
      <c r="I7" s="98"/>
      <c r="J7" s="98"/>
      <c r="K7" s="98"/>
      <c r="L7" s="98"/>
      <c r="M7" s="106"/>
      <c r="N7" s="108"/>
      <c r="O7" s="110"/>
      <c r="P7" s="96"/>
      <c r="Q7" s="1"/>
      <c r="R7" s="1"/>
      <c r="S7" s="1"/>
    </row>
    <row r="8" spans="1:19">
      <c r="A8" s="1"/>
      <c r="B8" s="23" t="s">
        <v>169</v>
      </c>
      <c r="C8" s="2"/>
      <c r="D8" s="2"/>
      <c r="E8" s="51"/>
      <c r="F8" s="2"/>
      <c r="G8" s="51"/>
      <c r="H8" s="2"/>
      <c r="I8" s="2"/>
      <c r="J8" s="2"/>
      <c r="K8" s="24"/>
      <c r="L8" s="25"/>
      <c r="M8" s="25"/>
      <c r="N8" s="26"/>
      <c r="O8" s="27"/>
      <c r="P8" s="28"/>
      <c r="Q8" s="1"/>
      <c r="R8" s="1"/>
      <c r="S8" s="1"/>
    </row>
    <row r="9" spans="1:19">
      <c r="A9" s="1"/>
      <c r="B9" s="29" t="s">
        <v>170</v>
      </c>
      <c r="C9" s="3" t="s">
        <v>171</v>
      </c>
      <c r="D9" s="4">
        <v>21.14</v>
      </c>
      <c r="E9" s="4">
        <v>24</v>
      </c>
      <c r="F9" s="5">
        <v>0.13528855250709548</v>
      </c>
      <c r="G9" s="3" t="s">
        <v>98</v>
      </c>
      <c r="H9" s="30" t="s">
        <v>569</v>
      </c>
      <c r="I9" s="30">
        <v>11.25</v>
      </c>
      <c r="J9" s="30">
        <v>29.72</v>
      </c>
      <c r="K9" s="31">
        <v>25259380.48</v>
      </c>
      <c r="L9" s="32">
        <v>11.4712</v>
      </c>
      <c r="M9" s="33">
        <v>2.1903000000000001</v>
      </c>
      <c r="N9" s="34">
        <v>2.5499999999999998E-2</v>
      </c>
      <c r="O9" s="35">
        <v>0.19089999999999999</v>
      </c>
      <c r="P9" s="36">
        <v>7330173783.2399998</v>
      </c>
      <c r="Q9" s="1"/>
      <c r="R9" s="1"/>
      <c r="S9" s="1"/>
    </row>
    <row r="10" spans="1:19">
      <c r="A10" s="1"/>
      <c r="B10" s="23" t="s">
        <v>172</v>
      </c>
      <c r="C10" s="2"/>
      <c r="D10" s="2"/>
      <c r="E10" s="51"/>
      <c r="F10" s="2"/>
      <c r="G10" s="51"/>
      <c r="H10" s="37"/>
      <c r="I10" s="37"/>
      <c r="J10" s="37"/>
      <c r="K10" s="24"/>
      <c r="L10" s="25"/>
      <c r="M10" s="25"/>
      <c r="N10" s="26"/>
      <c r="O10" s="27"/>
      <c r="P10" s="38"/>
      <c r="Q10" s="1"/>
      <c r="R10" s="1"/>
      <c r="S10" s="1"/>
    </row>
    <row r="11" spans="1:19">
      <c r="A11" s="1"/>
      <c r="B11" s="39" t="s">
        <v>173</v>
      </c>
      <c r="C11" s="6" t="s">
        <v>174</v>
      </c>
      <c r="D11" s="7">
        <v>2.95</v>
      </c>
      <c r="E11" s="7">
        <v>3.5</v>
      </c>
      <c r="F11" s="8">
        <v>0.18644067796610164</v>
      </c>
      <c r="G11" s="6" t="s">
        <v>98</v>
      </c>
      <c r="H11" s="40" t="s">
        <v>570</v>
      </c>
      <c r="I11" s="40">
        <v>1.59</v>
      </c>
      <c r="J11" s="40">
        <v>5.39</v>
      </c>
      <c r="K11" s="41">
        <v>587066.67000000004</v>
      </c>
      <c r="L11" s="42">
        <v>0.29430000000000001</v>
      </c>
      <c r="M11" s="43">
        <v>-0.91520000000000001</v>
      </c>
      <c r="N11" s="44">
        <v>0</v>
      </c>
      <c r="O11" s="45">
        <v>0</v>
      </c>
      <c r="P11" s="46">
        <v>158878987.80000001</v>
      </c>
      <c r="Q11" s="1"/>
      <c r="R11" s="1"/>
      <c r="S11" s="1"/>
    </row>
    <row r="12" spans="1:19">
      <c r="A12" s="1"/>
      <c r="B12" s="29" t="s">
        <v>175</v>
      </c>
      <c r="C12" s="3" t="s">
        <v>132</v>
      </c>
      <c r="D12" s="4">
        <v>23.44</v>
      </c>
      <c r="E12" s="4">
        <v>29</v>
      </c>
      <c r="F12" s="5">
        <v>0.23720136518771318</v>
      </c>
      <c r="G12" s="3" t="s">
        <v>538</v>
      </c>
      <c r="H12" s="30" t="s">
        <v>571</v>
      </c>
      <c r="I12" s="30">
        <v>15.59</v>
      </c>
      <c r="J12" s="30">
        <v>27.51</v>
      </c>
      <c r="K12" s="31">
        <v>26814890.620000001</v>
      </c>
      <c r="L12" s="32">
        <v>12.180999999999999</v>
      </c>
      <c r="M12" s="33">
        <v>1.5126999999999999</v>
      </c>
      <c r="N12" s="34">
        <v>3.3599999999999998E-2</v>
      </c>
      <c r="O12" s="35">
        <v>0.1242</v>
      </c>
      <c r="P12" s="36">
        <v>4385834678.7200003</v>
      </c>
      <c r="Q12" s="1"/>
      <c r="R12" s="1"/>
      <c r="S12" s="1"/>
    </row>
    <row r="13" spans="1:19">
      <c r="A13" s="1"/>
      <c r="B13" s="23" t="s">
        <v>177</v>
      </c>
      <c r="C13" s="2"/>
      <c r="D13" s="2"/>
      <c r="E13" s="51"/>
      <c r="F13" s="2"/>
      <c r="G13" s="51"/>
      <c r="H13" s="37"/>
      <c r="I13" s="37"/>
      <c r="J13" s="37"/>
      <c r="K13" s="24"/>
      <c r="L13" s="25"/>
      <c r="M13" s="25"/>
      <c r="N13" s="26"/>
      <c r="O13" s="27"/>
      <c r="P13" s="38"/>
      <c r="Q13" s="1"/>
      <c r="R13" s="1"/>
      <c r="S13" s="1"/>
    </row>
    <row r="14" spans="1:19">
      <c r="A14" s="1"/>
      <c r="B14" s="39" t="s">
        <v>178</v>
      </c>
      <c r="C14" s="6" t="s">
        <v>13</v>
      </c>
      <c r="D14" s="7">
        <v>20.63</v>
      </c>
      <c r="E14" s="7">
        <v>28</v>
      </c>
      <c r="F14" s="8">
        <v>0.3572467280659235</v>
      </c>
      <c r="G14" s="6" t="s">
        <v>538</v>
      </c>
      <c r="H14" s="40" t="s">
        <v>572</v>
      </c>
      <c r="I14" s="40">
        <v>11.52</v>
      </c>
      <c r="J14" s="40">
        <v>41.06</v>
      </c>
      <c r="K14" s="41">
        <v>216580980.38</v>
      </c>
      <c r="L14" s="42">
        <v>13.170199999999999</v>
      </c>
      <c r="M14" s="43">
        <v>2.464</v>
      </c>
      <c r="N14" s="44">
        <v>0</v>
      </c>
      <c r="O14" s="45">
        <v>0.18709999999999999</v>
      </c>
      <c r="P14" s="46">
        <v>16746604674</v>
      </c>
      <c r="Q14" s="1"/>
      <c r="R14" s="1"/>
      <c r="S14" s="1"/>
    </row>
    <row r="15" spans="1:19">
      <c r="A15" s="1"/>
      <c r="B15" s="29" t="s">
        <v>179</v>
      </c>
      <c r="C15" s="3" t="s">
        <v>52</v>
      </c>
      <c r="D15" s="4">
        <v>22.5</v>
      </c>
      <c r="E15" s="4">
        <v>30</v>
      </c>
      <c r="F15" s="5">
        <v>0.33333333333333326</v>
      </c>
      <c r="G15" s="3" t="s">
        <v>538</v>
      </c>
      <c r="H15" s="30" t="s">
        <v>573</v>
      </c>
      <c r="I15" s="30">
        <v>13.34</v>
      </c>
      <c r="J15" s="30">
        <v>33.479999999999997</v>
      </c>
      <c r="K15" s="31">
        <v>356598168.70999998</v>
      </c>
      <c r="L15" s="32">
        <v>-101.55719999999999</v>
      </c>
      <c r="M15" s="33">
        <v>1.7858000000000001</v>
      </c>
      <c r="N15" s="34">
        <v>2.4E-2</v>
      </c>
      <c r="O15" s="35">
        <v>-1.7600000000000001E-2</v>
      </c>
      <c r="P15" s="36">
        <v>59985442305</v>
      </c>
      <c r="Q15" s="1"/>
      <c r="R15" s="1"/>
      <c r="S15" s="1"/>
    </row>
    <row r="16" spans="1:19">
      <c r="A16" s="1"/>
      <c r="B16" s="82" t="s">
        <v>180</v>
      </c>
      <c r="C16" s="83" t="s">
        <v>60</v>
      </c>
      <c r="D16" s="84">
        <v>14.5</v>
      </c>
      <c r="E16" s="85">
        <v>20</v>
      </c>
      <c r="F16" s="86">
        <v>0.3793103448275863</v>
      </c>
      <c r="G16" s="83" t="s">
        <v>538</v>
      </c>
      <c r="H16" s="87" t="s">
        <v>574</v>
      </c>
      <c r="I16" s="87">
        <v>5.5</v>
      </c>
      <c r="J16" s="87">
        <v>15.89</v>
      </c>
      <c r="K16" s="88">
        <v>184650687.94999999</v>
      </c>
      <c r="L16" s="89">
        <v>7.1588000000000003</v>
      </c>
      <c r="M16" s="90">
        <v>17.59</v>
      </c>
      <c r="N16" s="91">
        <v>0</v>
      </c>
      <c r="O16" s="92">
        <v>2.4571000000000001</v>
      </c>
      <c r="P16" s="93">
        <v>10078780857.5</v>
      </c>
      <c r="Q16" s="1"/>
      <c r="R16" s="1"/>
      <c r="S16" s="1"/>
    </row>
    <row r="17" spans="1:19">
      <c r="A17" s="1"/>
      <c r="B17" s="29" t="s">
        <v>181</v>
      </c>
      <c r="C17" s="3" t="s">
        <v>182</v>
      </c>
      <c r="D17" s="4">
        <v>13.42</v>
      </c>
      <c r="E17" s="4">
        <v>16</v>
      </c>
      <c r="F17" s="5">
        <v>0.1922503725782414</v>
      </c>
      <c r="G17" s="3" t="s">
        <v>538</v>
      </c>
      <c r="H17" s="30" t="s">
        <v>575</v>
      </c>
      <c r="I17" s="30">
        <v>5.81</v>
      </c>
      <c r="J17" s="30">
        <v>15.73</v>
      </c>
      <c r="K17" s="31">
        <v>108008131.81</v>
      </c>
      <c r="L17" s="32">
        <v>9.4680999999999997</v>
      </c>
      <c r="M17" s="33">
        <v>7.7431000000000001</v>
      </c>
      <c r="N17" s="34">
        <v>0</v>
      </c>
      <c r="O17" s="35">
        <v>0.81779999999999997</v>
      </c>
      <c r="P17" s="36">
        <v>6490402554.6800003</v>
      </c>
      <c r="Q17" s="1"/>
      <c r="R17" s="1"/>
      <c r="S17" s="1"/>
    </row>
    <row r="18" spans="1:19">
      <c r="A18" s="1"/>
      <c r="B18" s="23" t="s">
        <v>183</v>
      </c>
      <c r="C18" s="2"/>
      <c r="D18" s="2"/>
      <c r="E18" s="51"/>
      <c r="F18" s="2"/>
      <c r="G18" s="51"/>
      <c r="H18" s="37"/>
      <c r="I18" s="37"/>
      <c r="J18" s="37"/>
      <c r="K18" s="24"/>
      <c r="L18" s="25"/>
      <c r="M18" s="25"/>
      <c r="N18" s="26"/>
      <c r="O18" s="27"/>
      <c r="P18" s="38"/>
      <c r="Q18" s="1"/>
      <c r="R18" s="1"/>
      <c r="S18" s="1"/>
    </row>
    <row r="19" spans="1:19">
      <c r="A19" s="1"/>
      <c r="B19" s="39" t="s">
        <v>184</v>
      </c>
      <c r="C19" s="6" t="s">
        <v>185</v>
      </c>
      <c r="D19" s="7">
        <v>12.44</v>
      </c>
      <c r="E19" s="48">
        <v>14</v>
      </c>
      <c r="F19" s="8">
        <v>0.12540192926045024</v>
      </c>
      <c r="G19" s="6" t="s">
        <v>98</v>
      </c>
      <c r="H19" s="40" t="s">
        <v>576</v>
      </c>
      <c r="I19" s="40">
        <v>6.07</v>
      </c>
      <c r="J19" s="40">
        <v>12.62</v>
      </c>
      <c r="K19" s="41">
        <v>16907404.57</v>
      </c>
      <c r="L19" s="42">
        <v>15.379300000000001</v>
      </c>
      <c r="M19" s="43">
        <v>1.7790999999999999</v>
      </c>
      <c r="N19" s="44">
        <v>1.2800000000000001E-2</v>
      </c>
      <c r="O19" s="45">
        <v>0.1157</v>
      </c>
      <c r="P19" s="46">
        <v>4602800000</v>
      </c>
      <c r="Q19" s="1"/>
      <c r="R19" s="1"/>
      <c r="S19" s="1"/>
    </row>
    <row r="20" spans="1:19">
      <c r="A20" s="1"/>
      <c r="B20" s="29" t="s">
        <v>186</v>
      </c>
      <c r="C20" s="3" t="s">
        <v>187</v>
      </c>
      <c r="D20" s="4">
        <v>37.9</v>
      </c>
      <c r="E20" s="4">
        <v>42</v>
      </c>
      <c r="F20" s="5">
        <v>0.10817941952506605</v>
      </c>
      <c r="G20" s="3" t="s">
        <v>98</v>
      </c>
      <c r="H20" s="30" t="s">
        <v>577</v>
      </c>
      <c r="I20" s="30">
        <v>24</v>
      </c>
      <c r="J20" s="30">
        <v>45.05</v>
      </c>
      <c r="K20" s="31">
        <v>32209831.949999999</v>
      </c>
      <c r="L20" s="32">
        <v>20.105499999999999</v>
      </c>
      <c r="M20" s="33">
        <v>2.0893999999999999</v>
      </c>
      <c r="N20" s="34">
        <v>6.6E-3</v>
      </c>
      <c r="O20" s="35">
        <v>0.10390000000000001</v>
      </c>
      <c r="P20" s="36">
        <v>12806220500</v>
      </c>
      <c r="Q20" s="1"/>
      <c r="R20" s="1"/>
      <c r="S20" s="1"/>
    </row>
    <row r="21" spans="1:19">
      <c r="A21" s="1"/>
      <c r="B21" s="23" t="s">
        <v>188</v>
      </c>
      <c r="C21" s="2"/>
      <c r="D21" s="2"/>
      <c r="E21" s="51"/>
      <c r="F21" s="2"/>
      <c r="G21" s="51"/>
      <c r="H21" s="37"/>
      <c r="I21" s="37"/>
      <c r="J21" s="37"/>
      <c r="K21" s="24"/>
      <c r="L21" s="25"/>
      <c r="M21" s="25"/>
      <c r="N21" s="26"/>
      <c r="O21" s="27"/>
      <c r="P21" s="38"/>
      <c r="Q21" s="1"/>
      <c r="R21" s="1"/>
      <c r="S21" s="1"/>
    </row>
    <row r="22" spans="1:19">
      <c r="A22" s="1"/>
      <c r="B22" s="53" t="s">
        <v>189</v>
      </c>
      <c r="C22" s="54" t="s">
        <v>74</v>
      </c>
      <c r="D22" s="55">
        <v>50.29</v>
      </c>
      <c r="E22" s="56">
        <v>56</v>
      </c>
      <c r="F22" s="57">
        <v>0.11354145953469885</v>
      </c>
      <c r="G22" s="54" t="s">
        <v>538</v>
      </c>
      <c r="H22" s="58" t="s">
        <v>578</v>
      </c>
      <c r="I22" s="58">
        <v>20.57</v>
      </c>
      <c r="J22" s="58">
        <v>56.05</v>
      </c>
      <c r="K22" s="59">
        <v>396631192.10000002</v>
      </c>
      <c r="L22" s="60">
        <v>50.1096</v>
      </c>
      <c r="M22" s="61">
        <v>6.9175000000000004</v>
      </c>
      <c r="N22" s="62">
        <v>7.3000000000000001E-3</v>
      </c>
      <c r="O22" s="63">
        <v>0.13800000000000001</v>
      </c>
      <c r="P22" s="64">
        <v>37776624595.169998</v>
      </c>
      <c r="Q22" s="1"/>
      <c r="R22" s="1"/>
      <c r="S22" s="1"/>
    </row>
    <row r="23" spans="1:19">
      <c r="A23" s="1"/>
      <c r="B23" s="29" t="s">
        <v>190</v>
      </c>
      <c r="C23" s="3" t="s">
        <v>191</v>
      </c>
      <c r="D23" s="4">
        <v>18.87</v>
      </c>
      <c r="E23" s="4">
        <v>21</v>
      </c>
      <c r="F23" s="5">
        <v>0.11287758346581866</v>
      </c>
      <c r="G23" s="3" t="s">
        <v>98</v>
      </c>
      <c r="H23" s="30" t="s">
        <v>579</v>
      </c>
      <c r="I23" s="30">
        <v>6.91</v>
      </c>
      <c r="J23" s="30">
        <v>25.77</v>
      </c>
      <c r="K23" s="31">
        <v>50095129.100000001</v>
      </c>
      <c r="L23" s="32">
        <v>27.625699999999998</v>
      </c>
      <c r="M23" s="33">
        <v>2.3993000000000002</v>
      </c>
      <c r="N23" s="34">
        <v>1.38E-2</v>
      </c>
      <c r="O23" s="35">
        <v>8.6800000000000002E-2</v>
      </c>
      <c r="P23" s="36">
        <v>9500759496.8999996</v>
      </c>
      <c r="Q23" s="1"/>
      <c r="R23" s="1"/>
      <c r="S23" s="1"/>
    </row>
    <row r="24" spans="1:19">
      <c r="A24" s="1"/>
      <c r="B24" s="53" t="s">
        <v>192</v>
      </c>
      <c r="C24" s="54" t="s">
        <v>158</v>
      </c>
      <c r="D24" s="55">
        <v>16.59</v>
      </c>
      <c r="E24" s="56">
        <v>20</v>
      </c>
      <c r="F24" s="57">
        <v>0.20554550934297766</v>
      </c>
      <c r="G24" s="54" t="s">
        <v>538</v>
      </c>
      <c r="H24" s="58" t="s">
        <v>580</v>
      </c>
      <c r="I24" s="58">
        <v>7.07</v>
      </c>
      <c r="J24" s="58">
        <v>22.56</v>
      </c>
      <c r="K24" s="59">
        <v>51785193.520000003</v>
      </c>
      <c r="L24" s="60">
        <v>69.001400000000004</v>
      </c>
      <c r="M24" s="61">
        <v>2.2621000000000002</v>
      </c>
      <c r="N24" s="62">
        <v>1.77E-2</v>
      </c>
      <c r="O24" s="63">
        <v>3.2800000000000003E-2</v>
      </c>
      <c r="P24" s="64">
        <v>4930650376.8900003</v>
      </c>
      <c r="Q24" s="1"/>
      <c r="R24" s="1"/>
      <c r="S24" s="1"/>
    </row>
    <row r="25" spans="1:19">
      <c r="A25" s="1"/>
      <c r="B25" s="23" t="s">
        <v>193</v>
      </c>
      <c r="C25" s="2"/>
      <c r="D25" s="2"/>
      <c r="E25" s="51"/>
      <c r="F25" s="2"/>
      <c r="G25" s="51"/>
      <c r="H25" s="37"/>
      <c r="I25" s="37"/>
      <c r="J25" s="37"/>
      <c r="K25" s="24"/>
      <c r="L25" s="25"/>
      <c r="M25" s="25"/>
      <c r="N25" s="26"/>
      <c r="O25" s="27"/>
      <c r="P25" s="38"/>
      <c r="Q25" s="1"/>
      <c r="R25" s="1"/>
      <c r="S25" s="1"/>
    </row>
    <row r="26" spans="1:19">
      <c r="A26" s="1"/>
      <c r="B26" s="39" t="s">
        <v>194</v>
      </c>
      <c r="C26" s="6" t="s">
        <v>195</v>
      </c>
      <c r="D26" s="7">
        <v>5.51</v>
      </c>
      <c r="E26" s="7">
        <v>6.3</v>
      </c>
      <c r="F26" s="8">
        <v>0.14337568058076222</v>
      </c>
      <c r="G26" s="6" t="s">
        <v>98</v>
      </c>
      <c r="H26" s="40" t="s">
        <v>581</v>
      </c>
      <c r="I26" s="40">
        <v>2.91</v>
      </c>
      <c r="J26" s="40">
        <v>7.34</v>
      </c>
      <c r="K26" s="41">
        <v>442297.52</v>
      </c>
      <c r="L26" s="42">
        <v>34.7087</v>
      </c>
      <c r="M26" s="43">
        <v>1.4258999999999999</v>
      </c>
      <c r="N26" s="44">
        <v>1.3100000000000001E-2</v>
      </c>
      <c r="O26" s="45">
        <v>4.1099999999999998E-2</v>
      </c>
      <c r="P26" s="46">
        <v>1182260522.3800001</v>
      </c>
      <c r="Q26" s="1"/>
      <c r="R26" s="1"/>
      <c r="S26" s="1"/>
    </row>
    <row r="27" spans="1:19">
      <c r="A27" s="1"/>
      <c r="B27" s="53" t="s">
        <v>196</v>
      </c>
      <c r="C27" s="54" t="s">
        <v>197</v>
      </c>
      <c r="D27" s="55">
        <v>12.63</v>
      </c>
      <c r="E27" s="56">
        <v>16</v>
      </c>
      <c r="F27" s="57">
        <v>0.26682501979414086</v>
      </c>
      <c r="G27" s="54" t="s">
        <v>98</v>
      </c>
      <c r="H27" s="58" t="s">
        <v>582</v>
      </c>
      <c r="I27" s="58">
        <v>8.82</v>
      </c>
      <c r="J27" s="58">
        <v>23.91</v>
      </c>
      <c r="K27" s="59">
        <v>31317265.289999999</v>
      </c>
      <c r="L27" s="60">
        <v>5.1913999999999998</v>
      </c>
      <c r="M27" s="61">
        <v>0.45989999999999998</v>
      </c>
      <c r="N27" s="62">
        <v>5.2600000000000001E-2</v>
      </c>
      <c r="O27" s="63">
        <v>8.8599999999999998E-2</v>
      </c>
      <c r="P27" s="64">
        <v>1924364961.1500001</v>
      </c>
      <c r="Q27" s="1"/>
      <c r="R27" s="1"/>
      <c r="S27" s="1"/>
    </row>
    <row r="28" spans="1:19">
      <c r="A28" s="1"/>
      <c r="B28" s="39" t="s">
        <v>198</v>
      </c>
      <c r="C28" s="6" t="s">
        <v>199</v>
      </c>
      <c r="D28" s="7">
        <v>17.71</v>
      </c>
      <c r="E28" s="7">
        <v>23</v>
      </c>
      <c r="F28" s="8">
        <v>0.29870129870129869</v>
      </c>
      <c r="G28" s="6" t="s">
        <v>98</v>
      </c>
      <c r="H28" s="40" t="s">
        <v>583</v>
      </c>
      <c r="I28" s="40">
        <v>6.91</v>
      </c>
      <c r="J28" s="40">
        <v>25.77</v>
      </c>
      <c r="K28" s="41">
        <v>50095129.100000001</v>
      </c>
      <c r="L28" s="42">
        <v>27.625699999999998</v>
      </c>
      <c r="M28" s="43">
        <v>2.3993000000000002</v>
      </c>
      <c r="N28" s="44">
        <v>1.38E-2</v>
      </c>
      <c r="O28" s="45">
        <v>8.6800000000000002E-2</v>
      </c>
      <c r="P28" s="46">
        <v>9500759496.8999996</v>
      </c>
      <c r="Q28" s="1"/>
      <c r="R28" s="1"/>
      <c r="S28" s="1"/>
    </row>
    <row r="29" spans="1:19">
      <c r="A29" s="1"/>
      <c r="B29" s="29" t="s">
        <v>200</v>
      </c>
      <c r="C29" s="3" t="s">
        <v>136</v>
      </c>
      <c r="D29" s="4">
        <v>17.62</v>
      </c>
      <c r="E29" s="4">
        <v>23</v>
      </c>
      <c r="F29" s="5">
        <v>0.30533484676503964</v>
      </c>
      <c r="G29" s="3" t="s">
        <v>538</v>
      </c>
      <c r="H29" s="30" t="s">
        <v>584</v>
      </c>
      <c r="I29" s="30">
        <v>10.23</v>
      </c>
      <c r="J29" s="30">
        <v>27.33</v>
      </c>
      <c r="K29" s="31">
        <v>17976993.379999999</v>
      </c>
      <c r="L29" s="32">
        <v>-281.15530000000001</v>
      </c>
      <c r="M29" s="33">
        <v>1.0561</v>
      </c>
      <c r="N29" s="34">
        <v>0</v>
      </c>
      <c r="O29" s="35">
        <v>-3.8E-3</v>
      </c>
      <c r="P29" s="36">
        <v>2537940750</v>
      </c>
      <c r="Q29" s="1"/>
      <c r="R29" s="1"/>
      <c r="S29" s="1"/>
    </row>
    <row r="30" spans="1:19">
      <c r="A30" s="1"/>
      <c r="B30" s="23" t="s">
        <v>201</v>
      </c>
      <c r="C30" s="2"/>
      <c r="D30" s="2"/>
      <c r="E30" s="51"/>
      <c r="F30" s="2"/>
      <c r="G30" s="51"/>
      <c r="H30" s="37"/>
      <c r="I30" s="37"/>
      <c r="J30" s="37"/>
      <c r="K30" s="24"/>
      <c r="L30" s="25"/>
      <c r="M30" s="25"/>
      <c r="N30" s="26"/>
      <c r="O30" s="27"/>
      <c r="P30" s="38"/>
      <c r="Q30" s="1"/>
      <c r="R30" s="1"/>
      <c r="S30" s="1"/>
    </row>
    <row r="31" spans="1:19">
      <c r="A31" s="1"/>
      <c r="B31" s="39" t="s">
        <v>202</v>
      </c>
      <c r="C31" s="6" t="s">
        <v>203</v>
      </c>
      <c r="D31" s="7">
        <v>13.89</v>
      </c>
      <c r="E31" s="7">
        <v>18</v>
      </c>
      <c r="F31" s="8">
        <v>0.29589632829373635</v>
      </c>
      <c r="G31" s="6" t="s">
        <v>98</v>
      </c>
      <c r="H31" s="40" t="s">
        <v>585</v>
      </c>
      <c r="I31" s="40">
        <v>10.7</v>
      </c>
      <c r="J31" s="40">
        <v>23.85</v>
      </c>
      <c r="K31" s="41">
        <v>11316813.76</v>
      </c>
      <c r="L31" s="42">
        <v>6.0538999999999996</v>
      </c>
      <c r="M31" s="43">
        <v>0.73280000000000001</v>
      </c>
      <c r="N31" s="44">
        <v>3.5299999999999998E-2</v>
      </c>
      <c r="O31" s="45">
        <v>0.121</v>
      </c>
      <c r="P31" s="46">
        <v>2965445577.7800002</v>
      </c>
      <c r="Q31" s="1"/>
      <c r="R31" s="1"/>
      <c r="S31" s="1"/>
    </row>
    <row r="32" spans="1:19">
      <c r="A32" s="1"/>
      <c r="B32" s="53" t="s">
        <v>204</v>
      </c>
      <c r="C32" s="54" t="s">
        <v>144</v>
      </c>
      <c r="D32" s="55">
        <v>89.75</v>
      </c>
      <c r="E32" s="56">
        <v>92</v>
      </c>
      <c r="F32" s="57">
        <v>2.5069637883008422E-2</v>
      </c>
      <c r="G32" s="54" t="s">
        <v>98</v>
      </c>
      <c r="H32" s="58" t="s">
        <v>586</v>
      </c>
      <c r="I32" s="58">
        <v>25.38</v>
      </c>
      <c r="J32" s="58">
        <v>93.36</v>
      </c>
      <c r="K32" s="59">
        <v>342039717.48000002</v>
      </c>
      <c r="L32" s="60">
        <v>0</v>
      </c>
      <c r="M32" s="61">
        <v>3.6473</v>
      </c>
      <c r="N32" s="62">
        <v>2.1399999999999999E-2</v>
      </c>
      <c r="O32" s="63">
        <v>0</v>
      </c>
      <c r="P32" s="64">
        <v>80236683730.286606</v>
      </c>
      <c r="Q32" s="1"/>
      <c r="R32" s="1"/>
      <c r="S32" s="1"/>
    </row>
    <row r="33" spans="1:19">
      <c r="A33" s="1"/>
      <c r="B33" s="39" t="s">
        <v>206</v>
      </c>
      <c r="C33" s="6" t="s">
        <v>542</v>
      </c>
      <c r="D33" s="7">
        <v>21.4</v>
      </c>
      <c r="E33" s="48" t="s">
        <v>156</v>
      </c>
      <c r="F33" s="8" t="s">
        <v>106</v>
      </c>
      <c r="G33" s="6" t="s">
        <v>98</v>
      </c>
      <c r="H33" s="40" t="s">
        <v>587</v>
      </c>
      <c r="I33" s="40">
        <v>19.73</v>
      </c>
      <c r="J33" s="40">
        <v>73.56</v>
      </c>
      <c r="K33" s="41">
        <v>33534949.620000001</v>
      </c>
      <c r="L33" s="42">
        <v>193.1028</v>
      </c>
      <c r="M33" s="43">
        <v>5.1182999999999996</v>
      </c>
      <c r="N33" s="44">
        <v>4.4999999999999997E-3</v>
      </c>
      <c r="O33" s="45">
        <v>2.6499999999999999E-2</v>
      </c>
      <c r="P33" s="46">
        <v>10993752124.424999</v>
      </c>
      <c r="Q33" s="1"/>
      <c r="R33" s="1"/>
      <c r="S33" s="1"/>
    </row>
    <row r="34" spans="1:19">
      <c r="A34" s="1"/>
      <c r="B34" s="53" t="s">
        <v>543</v>
      </c>
      <c r="C34" s="54" t="s">
        <v>208</v>
      </c>
      <c r="D34" s="55">
        <v>10.1</v>
      </c>
      <c r="E34" s="56">
        <v>12</v>
      </c>
      <c r="F34" s="57">
        <v>0.18811881188118806</v>
      </c>
      <c r="G34" s="54" t="s">
        <v>98</v>
      </c>
      <c r="H34" s="58" t="s">
        <v>588</v>
      </c>
      <c r="I34" s="58">
        <v>25.38</v>
      </c>
      <c r="J34" s="58">
        <v>93.36</v>
      </c>
      <c r="K34" s="59">
        <v>342039717.48000002</v>
      </c>
      <c r="L34" s="60">
        <v>0</v>
      </c>
      <c r="M34" s="61">
        <v>3.6473</v>
      </c>
      <c r="N34" s="62">
        <v>2.1399999999999999E-2</v>
      </c>
      <c r="O34" s="63">
        <v>0</v>
      </c>
      <c r="P34" s="64">
        <v>80236683730.286606</v>
      </c>
      <c r="Q34" s="1"/>
      <c r="R34" s="1"/>
      <c r="S34" s="1"/>
    </row>
    <row r="35" spans="1:19">
      <c r="A35" s="1"/>
      <c r="B35" s="39" t="s">
        <v>209</v>
      </c>
      <c r="C35" s="6" t="s">
        <v>210</v>
      </c>
      <c r="D35" s="7">
        <v>3.08</v>
      </c>
      <c r="E35" s="7">
        <v>3.5</v>
      </c>
      <c r="F35" s="8">
        <v>0.13636363636363624</v>
      </c>
      <c r="G35" s="6" t="s">
        <v>98</v>
      </c>
      <c r="H35" s="40" t="s">
        <v>589</v>
      </c>
      <c r="I35" s="40">
        <v>1.35</v>
      </c>
      <c r="J35" s="40">
        <v>5.35</v>
      </c>
      <c r="K35" s="41">
        <v>1332925.8600000001</v>
      </c>
      <c r="L35" s="42">
        <v>-5.7225000000000001</v>
      </c>
      <c r="M35" s="43">
        <v>0.54210000000000003</v>
      </c>
      <c r="N35" s="44">
        <v>0</v>
      </c>
      <c r="O35" s="45">
        <v>-9.4700000000000006E-2</v>
      </c>
      <c r="P35" s="46">
        <v>456325913.12</v>
      </c>
      <c r="Q35" s="1"/>
      <c r="R35" s="1"/>
      <c r="S35" s="1"/>
    </row>
    <row r="36" spans="1:19">
      <c r="A36" s="1"/>
      <c r="B36" s="23" t="s">
        <v>211</v>
      </c>
      <c r="C36" s="2"/>
      <c r="D36" s="2"/>
      <c r="E36" s="51"/>
      <c r="F36" s="2"/>
      <c r="G36" s="51"/>
      <c r="H36" s="37"/>
      <c r="I36" s="37"/>
      <c r="J36" s="37"/>
      <c r="K36" s="24"/>
      <c r="L36" s="25"/>
      <c r="M36" s="25"/>
      <c r="N36" s="26"/>
      <c r="O36" s="27"/>
      <c r="P36" s="38"/>
      <c r="Q36" s="1"/>
      <c r="R36" s="1"/>
      <c r="S36" s="1"/>
    </row>
    <row r="37" spans="1:19">
      <c r="A37" s="1"/>
      <c r="B37" s="39" t="s">
        <v>212</v>
      </c>
      <c r="C37" s="6" t="s">
        <v>7</v>
      </c>
      <c r="D37" s="7">
        <v>22.18</v>
      </c>
      <c r="E37" s="7">
        <v>28</v>
      </c>
      <c r="F37" s="8">
        <v>0.26239855725879169</v>
      </c>
      <c r="G37" s="6" t="s">
        <v>538</v>
      </c>
      <c r="H37" s="40" t="s">
        <v>590</v>
      </c>
      <c r="I37" s="40">
        <v>15.68</v>
      </c>
      <c r="J37" s="40">
        <v>34.340000000000003</v>
      </c>
      <c r="K37" s="41">
        <v>1138865631.29</v>
      </c>
      <c r="L37" s="42">
        <v>11.1396</v>
      </c>
      <c r="M37" s="43">
        <v>1.4515</v>
      </c>
      <c r="N37" s="44">
        <v>7.7700000000000005E-2</v>
      </c>
      <c r="O37" s="45">
        <v>0.1303</v>
      </c>
      <c r="P37" s="46">
        <v>196148692451.39999</v>
      </c>
      <c r="Q37" s="1"/>
      <c r="R37" s="1"/>
      <c r="S37" s="1"/>
    </row>
    <row r="38" spans="1:19">
      <c r="A38" s="1"/>
      <c r="B38" s="82" t="s">
        <v>213</v>
      </c>
      <c r="C38" s="83" t="s">
        <v>5</v>
      </c>
      <c r="D38" s="84">
        <v>34.35</v>
      </c>
      <c r="E38" s="85">
        <v>44</v>
      </c>
      <c r="F38" s="86">
        <v>0.28093158660844253</v>
      </c>
      <c r="G38" s="83" t="s">
        <v>538</v>
      </c>
      <c r="H38" s="87" t="s">
        <v>563</v>
      </c>
      <c r="I38" s="87">
        <v>21.91</v>
      </c>
      <c r="J38" s="87">
        <v>53.33</v>
      </c>
      <c r="K38" s="88">
        <v>582890633.75999999</v>
      </c>
      <c r="L38" s="89">
        <v>5.7055999999999996</v>
      </c>
      <c r="M38" s="90">
        <v>0.95840000000000003</v>
      </c>
      <c r="N38" s="91">
        <v>5.3600000000000002E-2</v>
      </c>
      <c r="O38" s="92">
        <v>0.16800000000000001</v>
      </c>
      <c r="P38" s="93">
        <v>97971987288</v>
      </c>
      <c r="Q38" s="1"/>
      <c r="R38" s="1"/>
      <c r="S38" s="1"/>
    </row>
    <row r="39" spans="1:19">
      <c r="A39" s="1"/>
      <c r="B39" s="39" t="s">
        <v>214</v>
      </c>
      <c r="C39" s="6" t="s">
        <v>48</v>
      </c>
      <c r="D39" s="7">
        <v>10.7</v>
      </c>
      <c r="E39" s="7">
        <v>13</v>
      </c>
      <c r="F39" s="8">
        <v>0.21495327102803752</v>
      </c>
      <c r="G39" s="6" t="s">
        <v>538</v>
      </c>
      <c r="H39" s="40" t="s">
        <v>591</v>
      </c>
      <c r="I39" s="40">
        <v>7.42</v>
      </c>
      <c r="J39" s="40">
        <v>13.88</v>
      </c>
      <c r="K39" s="41">
        <v>303400151.81</v>
      </c>
      <c r="L39" s="42">
        <v>9.8756000000000004</v>
      </c>
      <c r="M39" s="43">
        <v>1.6366000000000001</v>
      </c>
      <c r="N39" s="44">
        <v>8.1299999999999997E-2</v>
      </c>
      <c r="O39" s="45">
        <v>0.16569999999999999</v>
      </c>
      <c r="P39" s="46">
        <v>89995719751</v>
      </c>
      <c r="Q39" s="1"/>
      <c r="R39" s="1"/>
      <c r="S39" s="1"/>
    </row>
    <row r="40" spans="1:19">
      <c r="A40" s="1"/>
      <c r="B40" s="82" t="s">
        <v>215</v>
      </c>
      <c r="C40" s="83" t="s">
        <v>50</v>
      </c>
      <c r="D40" s="84">
        <v>27.28</v>
      </c>
      <c r="E40" s="85">
        <v>34</v>
      </c>
      <c r="F40" s="86">
        <v>0.24633431085043989</v>
      </c>
      <c r="G40" s="83" t="s">
        <v>538</v>
      </c>
      <c r="H40" s="87" t="s">
        <v>592</v>
      </c>
      <c r="I40" s="87">
        <v>19.940000000000001</v>
      </c>
      <c r="J40" s="87">
        <v>37.049999999999997</v>
      </c>
      <c r="K40" s="88">
        <v>898449325.13999999</v>
      </c>
      <c r="L40" s="89">
        <v>16.650300000000001</v>
      </c>
      <c r="M40" s="90">
        <v>1.8633</v>
      </c>
      <c r="N40" s="91">
        <v>7.3700000000000002E-2</v>
      </c>
      <c r="O40" s="92">
        <v>0.1119</v>
      </c>
      <c r="P40" s="93">
        <v>266319809146.16</v>
      </c>
      <c r="Q40" s="1"/>
      <c r="R40" s="1"/>
      <c r="S40" s="1"/>
    </row>
    <row r="41" spans="1:19">
      <c r="A41" s="1"/>
      <c r="B41" s="82" t="s">
        <v>216</v>
      </c>
      <c r="C41" s="83" t="s">
        <v>76</v>
      </c>
      <c r="D41" s="84">
        <v>29.64</v>
      </c>
      <c r="E41" s="85">
        <v>37</v>
      </c>
      <c r="F41" s="86">
        <v>0.24831309041835348</v>
      </c>
      <c r="G41" s="83" t="s">
        <v>98</v>
      </c>
      <c r="H41" s="87" t="s">
        <v>593</v>
      </c>
      <c r="I41" s="87">
        <v>21.87</v>
      </c>
      <c r="J41" s="87">
        <v>49.08</v>
      </c>
      <c r="K41" s="88">
        <v>88174450.099999994</v>
      </c>
      <c r="L41" s="89">
        <v>7.1817000000000002</v>
      </c>
      <c r="M41" s="90">
        <v>1.0927</v>
      </c>
      <c r="N41" s="91">
        <v>8.77E-2</v>
      </c>
      <c r="O41" s="92">
        <v>0.1522</v>
      </c>
      <c r="P41" s="93">
        <v>110568893735.82001</v>
      </c>
      <c r="Q41" s="1"/>
      <c r="R41" s="1"/>
      <c r="S41" s="1"/>
    </row>
    <row r="42" spans="1:19">
      <c r="A42" s="1"/>
      <c r="B42" s="23" t="s">
        <v>217</v>
      </c>
      <c r="C42" s="2"/>
      <c r="D42" s="2"/>
      <c r="E42" s="51"/>
      <c r="F42" s="2"/>
      <c r="G42" s="51"/>
      <c r="H42" s="37"/>
      <c r="I42" s="37"/>
      <c r="J42" s="37"/>
      <c r="K42" s="24"/>
      <c r="L42" s="25"/>
      <c r="M42" s="25"/>
      <c r="N42" s="26"/>
      <c r="O42" s="27"/>
      <c r="P42" s="38"/>
      <c r="Q42" s="1"/>
      <c r="R42" s="1"/>
      <c r="S42" s="1"/>
    </row>
    <row r="43" spans="1:19">
      <c r="A43" s="1"/>
      <c r="B43" s="29" t="s">
        <v>218</v>
      </c>
      <c r="C43" s="3" t="s">
        <v>3</v>
      </c>
      <c r="D43" s="4">
        <v>13.71</v>
      </c>
      <c r="E43" s="4">
        <v>19</v>
      </c>
      <c r="F43" s="5">
        <v>0.38584974471188915</v>
      </c>
      <c r="G43" s="3" t="s">
        <v>538</v>
      </c>
      <c r="H43" s="30" t="s">
        <v>594</v>
      </c>
      <c r="I43" s="30">
        <v>10.36</v>
      </c>
      <c r="J43" s="30">
        <v>20.27</v>
      </c>
      <c r="K43" s="31">
        <v>565501907.86000001</v>
      </c>
      <c r="L43" s="32">
        <v>23.179099999999998</v>
      </c>
      <c r="M43" s="33">
        <v>2.8557000000000001</v>
      </c>
      <c r="N43" s="34">
        <v>3.5799999999999998E-2</v>
      </c>
      <c r="O43" s="35">
        <v>0.1232</v>
      </c>
      <c r="P43" s="36">
        <v>215700498900.14999</v>
      </c>
      <c r="Q43" s="1"/>
      <c r="R43" s="1"/>
      <c r="S43" s="1"/>
    </row>
    <row r="44" spans="1:19">
      <c r="A44" s="1"/>
      <c r="B44" s="23" t="s">
        <v>219</v>
      </c>
      <c r="C44" s="2"/>
      <c r="D44" s="2"/>
      <c r="E44" s="51"/>
      <c r="F44" s="2"/>
      <c r="G44" s="51"/>
      <c r="H44" s="37"/>
      <c r="I44" s="37"/>
      <c r="J44" s="37"/>
      <c r="K44" s="24"/>
      <c r="L44" s="25"/>
      <c r="M44" s="25"/>
      <c r="N44" s="26"/>
      <c r="O44" s="27"/>
      <c r="P44" s="38"/>
      <c r="Q44" s="1"/>
      <c r="R44" s="1"/>
      <c r="S44" s="1"/>
    </row>
    <row r="45" spans="1:19">
      <c r="A45" s="1"/>
      <c r="B45" s="39" t="s">
        <v>220</v>
      </c>
      <c r="C45" s="6" t="s">
        <v>115</v>
      </c>
      <c r="D45" s="7">
        <v>12.6</v>
      </c>
      <c r="E45" s="7">
        <v>16</v>
      </c>
      <c r="F45" s="8">
        <v>0.26984126984126977</v>
      </c>
      <c r="G45" s="6" t="s">
        <v>98</v>
      </c>
      <c r="H45" s="40" t="s">
        <v>595</v>
      </c>
      <c r="I45" s="40">
        <v>6.05</v>
      </c>
      <c r="J45" s="40">
        <v>17.649999999999999</v>
      </c>
      <c r="K45" s="41">
        <v>3946155.48</v>
      </c>
      <c r="L45" s="42">
        <v>7.9893000000000001</v>
      </c>
      <c r="M45" s="43">
        <v>0.97709999999999997</v>
      </c>
      <c r="N45" s="44">
        <v>9.9199999999999997E-2</v>
      </c>
      <c r="O45" s="45">
        <v>0.12230000000000001</v>
      </c>
      <c r="P45" s="46">
        <v>792006352.20000005</v>
      </c>
      <c r="Q45" s="1"/>
      <c r="R45" s="1"/>
      <c r="S45" s="1"/>
    </row>
    <row r="46" spans="1:19">
      <c r="A46" s="1"/>
      <c r="B46" s="29" t="s">
        <v>221</v>
      </c>
      <c r="C46" s="3" t="s">
        <v>94</v>
      </c>
      <c r="D46" s="4">
        <v>66.569999999999993</v>
      </c>
      <c r="E46" s="47" t="s">
        <v>156</v>
      </c>
      <c r="F46" s="5" t="s">
        <v>106</v>
      </c>
      <c r="G46" s="3" t="s">
        <v>98</v>
      </c>
      <c r="H46" s="30" t="s">
        <v>596</v>
      </c>
      <c r="I46" s="30">
        <v>21</v>
      </c>
      <c r="J46" s="30">
        <v>71.02</v>
      </c>
      <c r="K46" s="31">
        <v>371778309.05000001</v>
      </c>
      <c r="L46" s="32">
        <v>73.132099999999994</v>
      </c>
      <c r="M46" s="33">
        <v>13.138400000000001</v>
      </c>
      <c r="N46" s="34">
        <v>6.6E-3</v>
      </c>
      <c r="O46" s="35">
        <v>0.17960000000000001</v>
      </c>
      <c r="P46" s="36">
        <v>139643874554.31</v>
      </c>
      <c r="Q46" s="1"/>
      <c r="R46" s="1"/>
      <c r="S46" s="1"/>
    </row>
    <row r="47" spans="1:19">
      <c r="A47" s="1"/>
      <c r="B47" s="23" t="s">
        <v>222</v>
      </c>
      <c r="C47" s="2"/>
      <c r="D47" s="2"/>
      <c r="E47" s="51"/>
      <c r="F47" s="2"/>
      <c r="G47" s="51"/>
      <c r="H47" s="37"/>
      <c r="I47" s="37"/>
      <c r="J47" s="37"/>
      <c r="K47" s="24"/>
      <c r="L47" s="25"/>
      <c r="M47" s="25"/>
      <c r="N47" s="26"/>
      <c r="O47" s="27"/>
      <c r="P47" s="38"/>
      <c r="Q47" s="1"/>
      <c r="R47" s="1"/>
      <c r="S47" s="1"/>
    </row>
    <row r="48" spans="1:19">
      <c r="A48" s="1"/>
      <c r="B48" s="39" t="s">
        <v>223</v>
      </c>
      <c r="C48" s="6" t="s">
        <v>224</v>
      </c>
      <c r="D48" s="7">
        <v>30.91</v>
      </c>
      <c r="E48" s="7">
        <v>33</v>
      </c>
      <c r="F48" s="8">
        <v>6.7615658362989217E-2</v>
      </c>
      <c r="G48" s="6" t="s">
        <v>98</v>
      </c>
      <c r="H48" s="40" t="s">
        <v>597</v>
      </c>
      <c r="I48" s="40">
        <v>15.76</v>
      </c>
      <c r="J48" s="40">
        <v>37.909999999999997</v>
      </c>
      <c r="K48" s="41">
        <v>46838186.289999999</v>
      </c>
      <c r="L48" s="42">
        <v>74.813599999999994</v>
      </c>
      <c r="M48" s="43">
        <v>6.2469999999999999</v>
      </c>
      <c r="N48" s="44">
        <v>1.8E-3</v>
      </c>
      <c r="O48" s="45">
        <v>8.3500000000000005E-2</v>
      </c>
      <c r="P48" s="46">
        <v>17891224784.290001</v>
      </c>
      <c r="Q48" s="1"/>
      <c r="R48" s="1"/>
      <c r="S48" s="1"/>
    </row>
    <row r="49" spans="1:19">
      <c r="A49" s="1"/>
      <c r="B49" s="29" t="s">
        <v>225</v>
      </c>
      <c r="C49" s="3" t="s">
        <v>226</v>
      </c>
      <c r="D49" s="4">
        <v>53.4</v>
      </c>
      <c r="E49" s="4">
        <v>65</v>
      </c>
      <c r="F49" s="5">
        <v>0.21722846441947574</v>
      </c>
      <c r="G49" s="3" t="s">
        <v>98</v>
      </c>
      <c r="H49" s="30" t="s">
        <v>598</v>
      </c>
      <c r="I49" s="30">
        <v>31.65</v>
      </c>
      <c r="J49" s="30">
        <v>69.099999999999994</v>
      </c>
      <c r="K49" s="31">
        <v>32748589.050000001</v>
      </c>
      <c r="L49" s="32">
        <v>29.435400000000001</v>
      </c>
      <c r="M49" s="33">
        <v>6.4242999999999997</v>
      </c>
      <c r="N49" s="34">
        <v>6.6E-3</v>
      </c>
      <c r="O49" s="35">
        <v>0.21820000000000001</v>
      </c>
      <c r="P49" s="36">
        <v>4853487552</v>
      </c>
      <c r="Q49" s="1"/>
      <c r="R49" s="1"/>
      <c r="S49" s="1"/>
    </row>
    <row r="50" spans="1:19">
      <c r="A50" s="1"/>
      <c r="B50" s="39" t="s">
        <v>227</v>
      </c>
      <c r="C50" s="6" t="s">
        <v>228</v>
      </c>
      <c r="D50" s="7">
        <v>7.53</v>
      </c>
      <c r="E50" s="7">
        <v>10</v>
      </c>
      <c r="F50" s="8">
        <v>0.32802124833997337</v>
      </c>
      <c r="G50" s="6" t="s">
        <v>98</v>
      </c>
      <c r="H50" s="40" t="s">
        <v>599</v>
      </c>
      <c r="I50" s="40">
        <v>5.95</v>
      </c>
      <c r="J50" s="40">
        <v>12.75</v>
      </c>
      <c r="K50" s="41">
        <v>13415315.810000001</v>
      </c>
      <c r="L50" s="42">
        <v>15.1555</v>
      </c>
      <c r="M50" s="43">
        <v>1.8861000000000001</v>
      </c>
      <c r="N50" s="44">
        <v>3.5200000000000002E-2</v>
      </c>
      <c r="O50" s="45">
        <v>0.1244</v>
      </c>
      <c r="P50" s="46">
        <v>6792135300</v>
      </c>
      <c r="Q50" s="1"/>
      <c r="R50" s="1"/>
      <c r="S50" s="1"/>
    </row>
    <row r="51" spans="1:19">
      <c r="A51" s="1"/>
      <c r="B51" s="23" t="s">
        <v>229</v>
      </c>
      <c r="C51" s="2"/>
      <c r="D51" s="2"/>
      <c r="E51" s="51"/>
      <c r="F51" s="2"/>
      <c r="G51" s="51"/>
      <c r="H51" s="37"/>
      <c r="I51" s="37"/>
      <c r="J51" s="37"/>
      <c r="K51" s="24"/>
      <c r="L51" s="25"/>
      <c r="M51" s="25"/>
      <c r="N51" s="26"/>
      <c r="O51" s="27"/>
      <c r="P51" s="38"/>
      <c r="Q51" s="1"/>
      <c r="R51" s="1"/>
      <c r="S51" s="1"/>
    </row>
    <row r="52" spans="1:19">
      <c r="A52" s="1"/>
      <c r="B52" s="39" t="s">
        <v>230</v>
      </c>
      <c r="C52" s="6" t="s">
        <v>138</v>
      </c>
      <c r="D52" s="7">
        <v>20.100000000000001</v>
      </c>
      <c r="E52" s="7">
        <v>25</v>
      </c>
      <c r="F52" s="8">
        <v>0.24378109452736307</v>
      </c>
      <c r="G52" s="6" t="s">
        <v>98</v>
      </c>
      <c r="H52" s="40" t="s">
        <v>600</v>
      </c>
      <c r="I52" s="40">
        <v>8.74</v>
      </c>
      <c r="J52" s="40">
        <v>62.87</v>
      </c>
      <c r="K52" s="41">
        <v>268071905.05000001</v>
      </c>
      <c r="L52" s="42">
        <v>-2.9095</v>
      </c>
      <c r="M52" s="43">
        <v>-2.6214</v>
      </c>
      <c r="N52" s="44">
        <v>0</v>
      </c>
      <c r="O52" s="45">
        <v>0</v>
      </c>
      <c r="P52" s="46">
        <v>25290309012.900002</v>
      </c>
      <c r="Q52" s="1"/>
      <c r="R52" s="1"/>
      <c r="S52" s="1"/>
    </row>
    <row r="53" spans="1:19">
      <c r="A53" s="1"/>
      <c r="B53" s="29" t="s">
        <v>231</v>
      </c>
      <c r="C53" s="3" t="s">
        <v>126</v>
      </c>
      <c r="D53" s="4">
        <v>17.63</v>
      </c>
      <c r="E53" s="4">
        <v>25</v>
      </c>
      <c r="F53" s="5">
        <v>0.41803743618831546</v>
      </c>
      <c r="G53" s="3" t="s">
        <v>98</v>
      </c>
      <c r="H53" s="30" t="s">
        <v>601</v>
      </c>
      <c r="I53" s="30">
        <v>4.8099999999999996</v>
      </c>
      <c r="J53" s="30">
        <v>41.85</v>
      </c>
      <c r="K53" s="31">
        <v>204334297.19</v>
      </c>
      <c r="L53" s="32">
        <v>383.59440000000001</v>
      </c>
      <c r="M53" s="33">
        <v>-4.4565999999999999</v>
      </c>
      <c r="N53" s="34">
        <v>0</v>
      </c>
      <c r="O53" s="35">
        <v>0</v>
      </c>
      <c r="P53" s="36">
        <v>55283402591.769997</v>
      </c>
      <c r="Q53" s="1"/>
      <c r="R53" s="1"/>
      <c r="S53" s="1"/>
    </row>
    <row r="54" spans="1:19">
      <c r="A54" s="1"/>
      <c r="B54" s="23" t="s">
        <v>232</v>
      </c>
      <c r="C54" s="2"/>
      <c r="D54" s="2"/>
      <c r="E54" s="51"/>
      <c r="F54" s="2"/>
      <c r="G54" s="51"/>
      <c r="H54" s="37"/>
      <c r="I54" s="37"/>
      <c r="J54" s="37"/>
      <c r="K54" s="24"/>
      <c r="L54" s="25"/>
      <c r="M54" s="25"/>
      <c r="N54" s="26"/>
      <c r="O54" s="27"/>
      <c r="P54" s="38"/>
      <c r="Q54" s="1"/>
      <c r="R54" s="1"/>
      <c r="S54" s="1"/>
    </row>
    <row r="55" spans="1:19">
      <c r="A55" s="1"/>
      <c r="B55" s="39" t="s">
        <v>233</v>
      </c>
      <c r="C55" s="6" t="s">
        <v>234</v>
      </c>
      <c r="D55" s="7">
        <v>6.38</v>
      </c>
      <c r="E55" s="7">
        <v>7</v>
      </c>
      <c r="F55" s="8">
        <v>9.7178683385579889E-2</v>
      </c>
      <c r="G55" s="6" t="s">
        <v>98</v>
      </c>
      <c r="H55" s="40" t="s">
        <v>602</v>
      </c>
      <c r="I55" s="40">
        <v>2.87</v>
      </c>
      <c r="J55" s="40">
        <v>8.0299999999999994</v>
      </c>
      <c r="K55" s="41">
        <v>9907924</v>
      </c>
      <c r="L55" s="42">
        <v>36.774500000000003</v>
      </c>
      <c r="M55" s="43">
        <v>0.77800000000000002</v>
      </c>
      <c r="N55" s="44">
        <v>0</v>
      </c>
      <c r="O55" s="45">
        <v>2.12E-2</v>
      </c>
      <c r="P55" s="46">
        <v>782256744.5</v>
      </c>
      <c r="Q55" s="1"/>
      <c r="R55" s="1"/>
      <c r="S55" s="1"/>
    </row>
    <row r="56" spans="1:19">
      <c r="A56" s="1"/>
      <c r="B56" s="29" t="s">
        <v>235</v>
      </c>
      <c r="C56" s="3" t="s">
        <v>70</v>
      </c>
      <c r="D56" s="4">
        <v>118.46</v>
      </c>
      <c r="E56" s="4">
        <v>125</v>
      </c>
      <c r="F56" s="5">
        <v>5.5208509201418288E-2</v>
      </c>
      <c r="G56" s="3" t="s">
        <v>98</v>
      </c>
      <c r="H56" s="30" t="s">
        <v>603</v>
      </c>
      <c r="I56" s="30">
        <v>83.52</v>
      </c>
      <c r="J56" s="30">
        <v>130.11000000000001</v>
      </c>
      <c r="K56" s="31">
        <v>159923408.86000001</v>
      </c>
      <c r="L56" s="32">
        <v>47.522599999999997</v>
      </c>
      <c r="M56" s="33">
        <v>9.4006000000000007</v>
      </c>
      <c r="N56" s="34">
        <v>5.5999999999999999E-3</v>
      </c>
      <c r="O56" s="35">
        <v>0.1978</v>
      </c>
      <c r="P56" s="36">
        <v>39077278107.059998</v>
      </c>
      <c r="Q56" s="1"/>
      <c r="R56" s="1"/>
      <c r="S56" s="1"/>
    </row>
    <row r="57" spans="1:19">
      <c r="A57" s="1"/>
      <c r="B57" s="23" t="s">
        <v>236</v>
      </c>
      <c r="C57" s="2"/>
      <c r="D57" s="2"/>
      <c r="E57" s="51"/>
      <c r="F57" s="2"/>
      <c r="G57" s="51"/>
      <c r="H57" s="37"/>
      <c r="I57" s="37"/>
      <c r="J57" s="37"/>
      <c r="K57" s="24"/>
      <c r="L57" s="25"/>
      <c r="M57" s="25"/>
      <c r="N57" s="26"/>
      <c r="O57" s="27"/>
      <c r="P57" s="38"/>
      <c r="Q57" s="1"/>
      <c r="R57" s="1"/>
      <c r="S57" s="1"/>
    </row>
    <row r="58" spans="1:19">
      <c r="A58" s="1"/>
      <c r="B58" s="39" t="s">
        <v>237</v>
      </c>
      <c r="C58" s="6" t="s">
        <v>19</v>
      </c>
      <c r="D58" s="7">
        <v>14.58</v>
      </c>
      <c r="E58" s="7">
        <v>18</v>
      </c>
      <c r="F58" s="8">
        <v>0.23456790123456783</v>
      </c>
      <c r="G58" s="6" t="s">
        <v>98</v>
      </c>
      <c r="H58" s="40" t="s">
        <v>604</v>
      </c>
      <c r="I58" s="40">
        <v>8.85</v>
      </c>
      <c r="J58" s="40">
        <v>19.61</v>
      </c>
      <c r="K58" s="41">
        <v>113872335.14</v>
      </c>
      <c r="L58" s="42">
        <v>21.9054</v>
      </c>
      <c r="M58" s="43">
        <v>3.2399</v>
      </c>
      <c r="N58" s="44">
        <v>5.2299999999999999E-2</v>
      </c>
      <c r="O58" s="45">
        <v>0.1479</v>
      </c>
      <c r="P58" s="46">
        <v>29451600000</v>
      </c>
      <c r="Q58" s="1"/>
      <c r="R58" s="1"/>
      <c r="S58" s="1"/>
    </row>
    <row r="59" spans="1:19">
      <c r="A59" s="1"/>
      <c r="B59" s="29" t="s">
        <v>238</v>
      </c>
      <c r="C59" s="3" t="s">
        <v>32</v>
      </c>
      <c r="D59" s="4">
        <v>14.18</v>
      </c>
      <c r="E59" s="4">
        <v>16</v>
      </c>
      <c r="F59" s="5">
        <v>0.12834978843441469</v>
      </c>
      <c r="G59" s="3" t="s">
        <v>98</v>
      </c>
      <c r="H59" s="30" t="s">
        <v>605</v>
      </c>
      <c r="I59" s="30">
        <v>8.01</v>
      </c>
      <c r="J59" s="30">
        <v>19.22</v>
      </c>
      <c r="K59" s="31">
        <v>74451793.049999997</v>
      </c>
      <c r="L59" s="32">
        <v>-40.108600000000003</v>
      </c>
      <c r="M59" s="33">
        <v>12.8591</v>
      </c>
      <c r="N59" s="34">
        <v>0</v>
      </c>
      <c r="O59" s="35">
        <v>-0.3206</v>
      </c>
      <c r="P59" s="36">
        <v>7912242614.3999996</v>
      </c>
      <c r="Q59" s="1"/>
      <c r="R59" s="1"/>
      <c r="S59" s="1"/>
    </row>
    <row r="60" spans="1:19">
      <c r="A60" s="1"/>
      <c r="B60" s="39" t="s">
        <v>239</v>
      </c>
      <c r="C60" s="6" t="s">
        <v>103</v>
      </c>
      <c r="D60" s="7">
        <v>1.31</v>
      </c>
      <c r="E60" s="7">
        <v>1.5</v>
      </c>
      <c r="F60" s="8">
        <v>0.14503816793893121</v>
      </c>
      <c r="G60" s="6" t="s">
        <v>98</v>
      </c>
      <c r="H60" s="40" t="s">
        <v>606</v>
      </c>
      <c r="I60" s="40">
        <v>0.72</v>
      </c>
      <c r="J60" s="40">
        <v>2.44</v>
      </c>
      <c r="K60" s="41">
        <v>1516577.1</v>
      </c>
      <c r="L60" s="42">
        <v>-1.2222999999999999</v>
      </c>
      <c r="M60" s="43">
        <v>0.31090000000000001</v>
      </c>
      <c r="N60" s="44">
        <v>0</v>
      </c>
      <c r="O60" s="45">
        <v>-0.25440000000000002</v>
      </c>
      <c r="P60" s="46">
        <v>227294170</v>
      </c>
      <c r="Q60" s="1"/>
      <c r="R60" s="1"/>
      <c r="S60" s="1"/>
    </row>
    <row r="61" spans="1:19">
      <c r="A61" s="1"/>
      <c r="B61" s="23" t="s">
        <v>105</v>
      </c>
      <c r="C61" s="2"/>
      <c r="D61" s="2"/>
      <c r="E61" s="51"/>
      <c r="F61" s="2"/>
      <c r="G61" s="51"/>
      <c r="H61" s="37"/>
      <c r="I61" s="37"/>
      <c r="J61" s="37"/>
      <c r="K61" s="24"/>
      <c r="L61" s="25"/>
      <c r="M61" s="25"/>
      <c r="N61" s="26"/>
      <c r="O61" s="27"/>
      <c r="P61" s="38"/>
      <c r="Q61" s="1"/>
      <c r="R61" s="1"/>
      <c r="S61" s="1"/>
    </row>
    <row r="62" spans="1:19">
      <c r="A62" s="1"/>
      <c r="B62" s="53" t="s">
        <v>240</v>
      </c>
      <c r="C62" s="54" t="s">
        <v>30</v>
      </c>
      <c r="D62" s="55">
        <v>26.75</v>
      </c>
      <c r="E62" s="56">
        <v>32</v>
      </c>
      <c r="F62" s="57">
        <v>0.19626168224299056</v>
      </c>
      <c r="G62" s="54" t="s">
        <v>538</v>
      </c>
      <c r="H62" s="58" t="s">
        <v>607</v>
      </c>
      <c r="I62" s="58">
        <v>11.09</v>
      </c>
      <c r="J62" s="58">
        <v>34.06</v>
      </c>
      <c r="K62" s="59">
        <v>211419152.71000001</v>
      </c>
      <c r="L62" s="60">
        <v>19.732199999999999</v>
      </c>
      <c r="M62" s="61">
        <v>1.9735</v>
      </c>
      <c r="N62" s="62">
        <v>4.8500000000000001E-2</v>
      </c>
      <c r="O62" s="63">
        <v>0.1</v>
      </c>
      <c r="P62" s="64">
        <v>10283417087.25</v>
      </c>
      <c r="Q62" s="1"/>
      <c r="R62" s="1"/>
      <c r="S62" s="1"/>
    </row>
    <row r="63" spans="1:19">
      <c r="A63" s="1"/>
      <c r="B63" s="29" t="s">
        <v>241</v>
      </c>
      <c r="C63" s="3" t="s">
        <v>242</v>
      </c>
      <c r="D63" s="4">
        <v>14.28</v>
      </c>
      <c r="E63" s="4">
        <v>15.5</v>
      </c>
      <c r="F63" s="5">
        <v>8.5434173669467928E-2</v>
      </c>
      <c r="G63" s="3" t="s">
        <v>98</v>
      </c>
      <c r="H63" s="30" t="s">
        <v>608</v>
      </c>
      <c r="I63" s="30">
        <v>4.9800000000000004</v>
      </c>
      <c r="J63" s="30">
        <v>18.95</v>
      </c>
      <c r="K63" s="31">
        <v>48892754.329999998</v>
      </c>
      <c r="L63" s="32">
        <v>21.381399999999999</v>
      </c>
      <c r="M63" s="33">
        <v>1.5147999999999999</v>
      </c>
      <c r="N63" s="34">
        <v>1.01E-2</v>
      </c>
      <c r="O63" s="35">
        <v>7.0800000000000002E-2</v>
      </c>
      <c r="P63" s="36">
        <v>2945506226.04</v>
      </c>
      <c r="Q63" s="1"/>
      <c r="R63" s="1"/>
      <c r="S63" s="1"/>
    </row>
    <row r="64" spans="1:19">
      <c r="A64" s="1"/>
      <c r="B64" s="39" t="s">
        <v>243</v>
      </c>
      <c r="C64" s="6" t="s">
        <v>244</v>
      </c>
      <c r="D64" s="7">
        <v>40.81</v>
      </c>
      <c r="E64" s="7">
        <v>50</v>
      </c>
      <c r="F64" s="8">
        <v>0.22518990443518749</v>
      </c>
      <c r="G64" s="6" t="s">
        <v>538</v>
      </c>
      <c r="H64" s="40" t="s">
        <v>609</v>
      </c>
      <c r="I64" s="40">
        <v>22.4</v>
      </c>
      <c r="J64" s="40">
        <v>60.39</v>
      </c>
      <c r="K64" s="41">
        <v>117064737.29000001</v>
      </c>
      <c r="L64" s="42">
        <v>26.284800000000001</v>
      </c>
      <c r="M64" s="43">
        <v>2.3824999999999998</v>
      </c>
      <c r="N64" s="44">
        <v>7.1999999999999998E-3</v>
      </c>
      <c r="O64" s="45">
        <v>9.06E-2</v>
      </c>
      <c r="P64" s="46">
        <v>9263870000</v>
      </c>
      <c r="Q64" s="1"/>
      <c r="R64" s="1"/>
      <c r="S64" s="1"/>
    </row>
    <row r="65" spans="1:19">
      <c r="A65" s="1"/>
      <c r="B65" s="29" t="s">
        <v>245</v>
      </c>
      <c r="C65" s="3" t="s">
        <v>246</v>
      </c>
      <c r="D65" s="4">
        <v>5.97</v>
      </c>
      <c r="E65" s="4">
        <v>7.5</v>
      </c>
      <c r="F65" s="5">
        <v>0.25628140703517599</v>
      </c>
      <c r="G65" s="3" t="s">
        <v>98</v>
      </c>
      <c r="H65" s="30" t="s">
        <v>610</v>
      </c>
      <c r="I65" s="30">
        <v>2.46</v>
      </c>
      <c r="J65" s="30">
        <v>10.55</v>
      </c>
      <c r="K65" s="31">
        <v>37767972.479999997</v>
      </c>
      <c r="L65" s="32">
        <v>100.25190000000001</v>
      </c>
      <c r="M65" s="33">
        <v>0.80010000000000003</v>
      </c>
      <c r="N65" s="34">
        <v>0</v>
      </c>
      <c r="O65" s="35">
        <v>8.0000000000000002E-3</v>
      </c>
      <c r="P65" s="36">
        <v>706418160</v>
      </c>
      <c r="Q65" s="1"/>
      <c r="R65" s="1"/>
      <c r="S65" s="1"/>
    </row>
    <row r="66" spans="1:19">
      <c r="A66" s="1"/>
      <c r="B66" s="53" t="s">
        <v>247</v>
      </c>
      <c r="C66" s="54" t="s">
        <v>248</v>
      </c>
      <c r="D66" s="55">
        <v>2.94</v>
      </c>
      <c r="E66" s="56">
        <v>4</v>
      </c>
      <c r="F66" s="57">
        <v>0.36054421768707479</v>
      </c>
      <c r="G66" s="54" t="s">
        <v>98</v>
      </c>
      <c r="H66" s="58" t="s">
        <v>611</v>
      </c>
      <c r="I66" s="58">
        <v>1.01</v>
      </c>
      <c r="J66" s="58">
        <v>5.05</v>
      </c>
      <c r="K66" s="59">
        <v>60034958.189999998</v>
      </c>
      <c r="L66" s="60">
        <v>-37.409300000000002</v>
      </c>
      <c r="M66" s="61">
        <v>1.234</v>
      </c>
      <c r="N66" s="62">
        <v>0</v>
      </c>
      <c r="O66" s="63">
        <v>-3.3000000000000002E-2</v>
      </c>
      <c r="P66" s="64">
        <v>1950596975.46</v>
      </c>
      <c r="Q66" s="1"/>
      <c r="R66" s="1"/>
      <c r="S66" s="1"/>
    </row>
    <row r="67" spans="1:19">
      <c r="A67" s="1"/>
      <c r="B67" s="29" t="s">
        <v>249</v>
      </c>
      <c r="C67" s="3" t="s">
        <v>62</v>
      </c>
      <c r="D67" s="4">
        <v>18.46</v>
      </c>
      <c r="E67" s="4">
        <v>23</v>
      </c>
      <c r="F67" s="5">
        <v>0.24593716143011912</v>
      </c>
      <c r="G67" s="3" t="s">
        <v>538</v>
      </c>
      <c r="H67" s="30" t="s">
        <v>612</v>
      </c>
      <c r="I67" s="30">
        <v>9.1199999999999992</v>
      </c>
      <c r="J67" s="30">
        <v>22.78</v>
      </c>
      <c r="K67" s="31">
        <v>94072836.709999993</v>
      </c>
      <c r="L67" s="32">
        <v>13.1435</v>
      </c>
      <c r="M67" s="33">
        <v>1.5616000000000001</v>
      </c>
      <c r="N67" s="34">
        <v>4.0099999999999997E-2</v>
      </c>
      <c r="O67" s="35">
        <v>0.1188</v>
      </c>
      <c r="P67" s="36">
        <v>8896850441.7000008</v>
      </c>
      <c r="Q67" s="1"/>
      <c r="R67" s="1"/>
      <c r="S67" s="1"/>
    </row>
    <row r="68" spans="1:19">
      <c r="A68" s="1"/>
      <c r="B68" s="39" t="s">
        <v>251</v>
      </c>
      <c r="C68" s="6" t="s">
        <v>252</v>
      </c>
      <c r="D68" s="7">
        <v>15.5</v>
      </c>
      <c r="E68" s="48" t="s">
        <v>156</v>
      </c>
      <c r="F68" s="8" t="s">
        <v>106</v>
      </c>
      <c r="G68" s="6" t="s">
        <v>98</v>
      </c>
      <c r="H68" s="40" t="s">
        <v>613</v>
      </c>
      <c r="I68" s="40">
        <v>6.85</v>
      </c>
      <c r="J68" s="40">
        <v>18.73</v>
      </c>
      <c r="K68" s="41">
        <v>28739226.57</v>
      </c>
      <c r="L68" s="42">
        <v>20.577200000000001</v>
      </c>
      <c r="M68" s="43">
        <v>1.6538999999999999</v>
      </c>
      <c r="N68" s="44">
        <v>3.2300000000000002E-2</v>
      </c>
      <c r="O68" s="45">
        <v>8.0399999999999999E-2</v>
      </c>
      <c r="P68" s="46">
        <v>2300195675.5</v>
      </c>
      <c r="Q68" s="1"/>
      <c r="R68" s="1"/>
      <c r="S68" s="1"/>
    </row>
    <row r="69" spans="1:19">
      <c r="A69" s="1"/>
      <c r="B69" s="53" t="s">
        <v>253</v>
      </c>
      <c r="C69" s="54" t="s">
        <v>254</v>
      </c>
      <c r="D69" s="55">
        <v>32.630000000000003</v>
      </c>
      <c r="E69" s="56">
        <v>37</v>
      </c>
      <c r="F69" s="57">
        <v>0.13392583512105416</v>
      </c>
      <c r="G69" s="54" t="s">
        <v>98</v>
      </c>
      <c r="H69" s="58" t="s">
        <v>566</v>
      </c>
      <c r="I69" s="58">
        <v>15.36</v>
      </c>
      <c r="J69" s="58">
        <v>40.11</v>
      </c>
      <c r="K69" s="59">
        <v>39448857.619999997</v>
      </c>
      <c r="L69" s="60">
        <v>13.724</v>
      </c>
      <c r="M69" s="61">
        <v>2.3169</v>
      </c>
      <c r="N69" s="62">
        <v>1.6E-2</v>
      </c>
      <c r="O69" s="63">
        <v>0.16880000000000001</v>
      </c>
      <c r="P69" s="64">
        <v>3176733784.9000001</v>
      </c>
      <c r="Q69" s="1"/>
      <c r="R69" s="1"/>
      <c r="S69" s="1"/>
    </row>
    <row r="70" spans="1:19">
      <c r="A70" s="1"/>
      <c r="B70" s="39" t="s">
        <v>255</v>
      </c>
      <c r="C70" s="6" t="s">
        <v>256</v>
      </c>
      <c r="D70" s="7">
        <v>13.4</v>
      </c>
      <c r="E70" s="7">
        <v>16</v>
      </c>
      <c r="F70" s="8">
        <v>0.19402985074626855</v>
      </c>
      <c r="G70" s="6" t="s">
        <v>538</v>
      </c>
      <c r="H70" s="40" t="s">
        <v>614</v>
      </c>
      <c r="I70" s="40">
        <v>5.15</v>
      </c>
      <c r="J70" s="40">
        <v>16.97</v>
      </c>
      <c r="K70" s="41">
        <v>28393010.190000001</v>
      </c>
      <c r="L70" s="42">
        <v>16.066600000000001</v>
      </c>
      <c r="M70" s="43">
        <v>2.2189000000000001</v>
      </c>
      <c r="N70" s="44">
        <v>8.0000000000000002E-3</v>
      </c>
      <c r="O70" s="45">
        <v>0.1381</v>
      </c>
      <c r="P70" s="46">
        <v>2500675009.1999998</v>
      </c>
      <c r="Q70" s="1"/>
      <c r="R70" s="1"/>
      <c r="S70" s="1"/>
    </row>
    <row r="71" spans="1:19">
      <c r="A71" s="1"/>
      <c r="B71" s="23" t="s">
        <v>257</v>
      </c>
      <c r="C71" s="2"/>
      <c r="D71" s="2"/>
      <c r="E71" s="51"/>
      <c r="F71" s="2"/>
      <c r="G71" s="51"/>
      <c r="H71" s="37"/>
      <c r="I71" s="37"/>
      <c r="J71" s="37"/>
      <c r="K71" s="24"/>
      <c r="L71" s="25"/>
      <c r="M71" s="25"/>
      <c r="N71" s="26"/>
      <c r="O71" s="27"/>
      <c r="P71" s="38"/>
      <c r="Q71" s="1"/>
      <c r="R71" s="1"/>
      <c r="S71" s="1"/>
    </row>
    <row r="72" spans="1:19">
      <c r="A72" s="1"/>
      <c r="B72" s="39" t="s">
        <v>258</v>
      </c>
      <c r="C72" s="6" t="s">
        <v>131</v>
      </c>
      <c r="D72" s="7">
        <v>21.8</v>
      </c>
      <c r="E72" s="7">
        <v>27</v>
      </c>
      <c r="F72" s="8">
        <v>0.23853211009174302</v>
      </c>
      <c r="G72" s="6" t="s">
        <v>538</v>
      </c>
      <c r="H72" s="40" t="s">
        <v>615</v>
      </c>
      <c r="I72" s="40">
        <v>12.92</v>
      </c>
      <c r="J72" s="40">
        <v>30.78</v>
      </c>
      <c r="K72" s="41">
        <v>140266500.81</v>
      </c>
      <c r="L72" s="42">
        <v>12.904999999999999</v>
      </c>
      <c r="M72" s="43">
        <v>2.8218999999999999</v>
      </c>
      <c r="N72" s="44">
        <v>4.4299999999999999E-2</v>
      </c>
      <c r="O72" s="45">
        <v>0.21870000000000001</v>
      </c>
      <c r="P72" s="46">
        <v>25397000000</v>
      </c>
      <c r="Q72" s="1"/>
      <c r="R72" s="1"/>
      <c r="S72" s="1"/>
    </row>
    <row r="73" spans="1:19">
      <c r="A73" s="1"/>
      <c r="B73" s="29" t="s">
        <v>259</v>
      </c>
      <c r="C73" s="3" t="s">
        <v>25</v>
      </c>
      <c r="D73" s="4">
        <v>88.01</v>
      </c>
      <c r="E73" s="47" t="s">
        <v>156</v>
      </c>
      <c r="F73" s="5" t="s">
        <v>106</v>
      </c>
      <c r="G73" s="3" t="s">
        <v>538</v>
      </c>
      <c r="H73" s="30" t="s">
        <v>616</v>
      </c>
      <c r="I73" s="30">
        <v>40.880000000000003</v>
      </c>
      <c r="J73" s="30">
        <v>91.96</v>
      </c>
      <c r="K73" s="31">
        <v>150378307.13999999</v>
      </c>
      <c r="L73" s="32">
        <v>15.6143</v>
      </c>
      <c r="M73" s="33">
        <v>2.9668000000000001</v>
      </c>
      <c r="N73" s="34">
        <v>1.7000000000000001E-2</v>
      </c>
      <c r="O73" s="35">
        <v>0.19</v>
      </c>
      <c r="P73" s="36">
        <v>33898063086.939999</v>
      </c>
      <c r="Q73" s="1"/>
      <c r="R73" s="1"/>
      <c r="S73" s="1"/>
    </row>
    <row r="74" spans="1:19">
      <c r="A74" s="1"/>
      <c r="B74" s="39" t="s">
        <v>261</v>
      </c>
      <c r="C74" s="6" t="s">
        <v>86</v>
      </c>
      <c r="D74" s="7">
        <v>18.96</v>
      </c>
      <c r="E74" s="7">
        <v>23</v>
      </c>
      <c r="F74" s="8">
        <v>0.21308016877637126</v>
      </c>
      <c r="G74" s="6" t="s">
        <v>538</v>
      </c>
      <c r="H74" s="40" t="s">
        <v>617</v>
      </c>
      <c r="I74" s="40">
        <v>10.11</v>
      </c>
      <c r="J74" s="40">
        <v>27.72</v>
      </c>
      <c r="K74" s="41">
        <v>128185787.52</v>
      </c>
      <c r="L74" s="42">
        <v>62.661099999999998</v>
      </c>
      <c r="M74" s="43">
        <v>2.1713</v>
      </c>
      <c r="N74" s="44">
        <v>2.3199999999999998E-2</v>
      </c>
      <c r="O74" s="45">
        <v>3.4599999999999999E-2</v>
      </c>
      <c r="P74" s="46">
        <v>20631104746.560001</v>
      </c>
      <c r="Q74" s="1"/>
      <c r="R74" s="1"/>
      <c r="S74" s="1"/>
    </row>
    <row r="75" spans="1:19">
      <c r="A75" s="1"/>
      <c r="B75" s="23" t="s">
        <v>262</v>
      </c>
      <c r="C75" s="2"/>
      <c r="D75" s="2"/>
      <c r="E75" s="51"/>
      <c r="F75" s="2"/>
      <c r="G75" s="51"/>
      <c r="H75" s="37"/>
      <c r="I75" s="37"/>
      <c r="J75" s="37"/>
      <c r="K75" s="24"/>
      <c r="L75" s="25"/>
      <c r="M75" s="25"/>
      <c r="N75" s="26"/>
      <c r="O75" s="27"/>
      <c r="P75" s="38"/>
      <c r="Q75" s="1"/>
      <c r="R75" s="1"/>
      <c r="S75" s="1"/>
    </row>
    <row r="76" spans="1:19">
      <c r="A76" s="1"/>
      <c r="B76" s="39" t="s">
        <v>263</v>
      </c>
      <c r="C76" s="6" t="s">
        <v>264</v>
      </c>
      <c r="D76" s="7">
        <v>28.46</v>
      </c>
      <c r="E76" s="7">
        <v>29</v>
      </c>
      <c r="F76" s="8">
        <v>1.8973998594518537E-2</v>
      </c>
      <c r="G76" s="6" t="s">
        <v>98</v>
      </c>
      <c r="H76" s="40" t="s">
        <v>618</v>
      </c>
      <c r="I76" s="40">
        <v>12.5</v>
      </c>
      <c r="J76" s="40">
        <v>39.9</v>
      </c>
      <c r="K76" s="41">
        <v>12623516.710000001</v>
      </c>
      <c r="L76" s="42">
        <v>-45.893599999999999</v>
      </c>
      <c r="M76" s="43">
        <v>1.8338000000000001</v>
      </c>
      <c r="N76" s="44">
        <v>0</v>
      </c>
      <c r="O76" s="45">
        <v>-0.04</v>
      </c>
      <c r="P76" s="46">
        <v>3053475562.96</v>
      </c>
      <c r="Q76" s="1"/>
      <c r="R76" s="1"/>
      <c r="S76" s="1"/>
    </row>
    <row r="77" spans="1:19">
      <c r="A77" s="1"/>
      <c r="B77" s="29" t="s">
        <v>265</v>
      </c>
      <c r="C77" s="3" t="s">
        <v>143</v>
      </c>
      <c r="D77" s="4">
        <v>33.75</v>
      </c>
      <c r="E77" s="4">
        <v>40</v>
      </c>
      <c r="F77" s="5">
        <v>0.18518518518518512</v>
      </c>
      <c r="G77" s="3" t="s">
        <v>538</v>
      </c>
      <c r="H77" s="30" t="s">
        <v>619</v>
      </c>
      <c r="I77" s="30">
        <v>19.739999999999998</v>
      </c>
      <c r="J77" s="30">
        <v>56.56</v>
      </c>
      <c r="K77" s="31">
        <v>105777784.48</v>
      </c>
      <c r="L77" s="32">
        <v>17.7042</v>
      </c>
      <c r="M77" s="33">
        <v>3.0983999999999998</v>
      </c>
      <c r="N77" s="34">
        <v>1.5100000000000001E-2</v>
      </c>
      <c r="O77" s="35">
        <v>0.17499999999999999</v>
      </c>
      <c r="P77" s="36">
        <v>10148552606.25</v>
      </c>
      <c r="Q77" s="1"/>
      <c r="R77" s="1"/>
      <c r="S77" s="1"/>
    </row>
    <row r="78" spans="1:19">
      <c r="A78" s="1"/>
      <c r="B78" s="39" t="s">
        <v>266</v>
      </c>
      <c r="C78" s="6" t="s">
        <v>148</v>
      </c>
      <c r="D78" s="7">
        <v>7.85</v>
      </c>
      <c r="E78" s="7">
        <v>10</v>
      </c>
      <c r="F78" s="8">
        <v>0.2738853503184715</v>
      </c>
      <c r="G78" s="6" t="s">
        <v>538</v>
      </c>
      <c r="H78" s="40" t="s">
        <v>620</v>
      </c>
      <c r="I78" s="40">
        <v>3.57</v>
      </c>
      <c r="J78" s="40">
        <v>13.28</v>
      </c>
      <c r="K78" s="41">
        <v>910992333.13999999</v>
      </c>
      <c r="L78" s="42">
        <v>-323.44459999999998</v>
      </c>
      <c r="M78" s="43">
        <v>0.80169999999999997</v>
      </c>
      <c r="N78" s="44">
        <v>4.8999999999999998E-3</v>
      </c>
      <c r="O78" s="45">
        <v>-2.5000000000000001E-3</v>
      </c>
      <c r="P78" s="46">
        <v>14670030906.1</v>
      </c>
      <c r="Q78" s="1"/>
      <c r="R78" s="1"/>
      <c r="S78" s="1"/>
    </row>
    <row r="79" spans="1:19">
      <c r="A79" s="1"/>
      <c r="B79" s="29" t="s">
        <v>267</v>
      </c>
      <c r="C79" s="3" t="s">
        <v>268</v>
      </c>
      <c r="D79" s="4">
        <v>15.5</v>
      </c>
      <c r="E79" s="4">
        <v>19</v>
      </c>
      <c r="F79" s="5">
        <v>0.22580645161290325</v>
      </c>
      <c r="G79" s="3" t="s">
        <v>98</v>
      </c>
      <c r="H79" s="30" t="s">
        <v>621</v>
      </c>
      <c r="I79" s="30">
        <v>11.9</v>
      </c>
      <c r="J79" s="30">
        <v>34.06</v>
      </c>
      <c r="K79" s="31">
        <v>24591735.100000001</v>
      </c>
      <c r="L79" s="32">
        <v>20.559200000000001</v>
      </c>
      <c r="M79" s="33">
        <v>1.5055000000000001</v>
      </c>
      <c r="N79" s="34">
        <v>1.95E-2</v>
      </c>
      <c r="O79" s="35">
        <v>7.3200000000000001E-2</v>
      </c>
      <c r="P79" s="36">
        <v>1995184180</v>
      </c>
      <c r="Q79" s="1"/>
      <c r="R79" s="1"/>
      <c r="S79" s="1"/>
    </row>
    <row r="80" spans="1:19">
      <c r="A80" s="1"/>
      <c r="B80" s="23" t="s">
        <v>269</v>
      </c>
      <c r="C80" s="2"/>
      <c r="D80" s="2"/>
      <c r="E80" s="51"/>
      <c r="F80" s="2"/>
      <c r="G80" s="51"/>
      <c r="H80" s="37"/>
      <c r="I80" s="37"/>
      <c r="J80" s="37"/>
      <c r="K80" s="24"/>
      <c r="L80" s="25"/>
      <c r="M80" s="25"/>
      <c r="N80" s="26"/>
      <c r="O80" s="27"/>
      <c r="P80" s="38"/>
      <c r="Q80" s="1"/>
      <c r="R80" s="1"/>
      <c r="S80" s="1"/>
    </row>
    <row r="81" spans="1:19">
      <c r="A81" s="1"/>
      <c r="B81" s="39" t="s">
        <v>270</v>
      </c>
      <c r="C81" s="6" t="s">
        <v>271</v>
      </c>
      <c r="D81" s="7">
        <v>5.12</v>
      </c>
      <c r="E81" s="7">
        <v>7</v>
      </c>
      <c r="F81" s="8">
        <v>0.3671875</v>
      </c>
      <c r="G81" s="6" t="s">
        <v>98</v>
      </c>
      <c r="H81" s="40" t="s">
        <v>622</v>
      </c>
      <c r="I81" s="40">
        <v>1.92</v>
      </c>
      <c r="J81" s="40">
        <v>12.33</v>
      </c>
      <c r="K81" s="41">
        <v>20228212.379999999</v>
      </c>
      <c r="L81" s="42">
        <v>24.163499999999999</v>
      </c>
      <c r="M81" s="43">
        <v>0.81379999999999997</v>
      </c>
      <c r="N81" s="44">
        <v>6.3E-3</v>
      </c>
      <c r="O81" s="45">
        <v>3.3700000000000001E-2</v>
      </c>
      <c r="P81" s="46">
        <v>720435200</v>
      </c>
      <c r="Q81" s="1"/>
      <c r="R81" s="1"/>
      <c r="S81" s="1"/>
    </row>
    <row r="82" spans="1:19">
      <c r="A82" s="1"/>
      <c r="B82" s="23" t="s">
        <v>272</v>
      </c>
      <c r="C82" s="2"/>
      <c r="D82" s="2"/>
      <c r="E82" s="51"/>
      <c r="F82" s="2"/>
      <c r="G82" s="51"/>
      <c r="H82" s="37"/>
      <c r="I82" s="37"/>
      <c r="J82" s="37"/>
      <c r="K82" s="24"/>
      <c r="L82" s="25"/>
      <c r="M82" s="25"/>
      <c r="N82" s="26"/>
      <c r="O82" s="27"/>
      <c r="P82" s="38"/>
      <c r="Q82" s="1"/>
      <c r="R82" s="1"/>
      <c r="S82" s="1"/>
    </row>
    <row r="83" spans="1:19">
      <c r="A83" s="1"/>
      <c r="B83" s="39" t="s">
        <v>273</v>
      </c>
      <c r="C83" s="6" t="s">
        <v>38</v>
      </c>
      <c r="D83" s="7">
        <v>18.34</v>
      </c>
      <c r="E83" s="7">
        <v>21</v>
      </c>
      <c r="F83" s="8">
        <v>0.14503816793893121</v>
      </c>
      <c r="G83" s="6" t="s">
        <v>538</v>
      </c>
      <c r="H83" s="40" t="s">
        <v>623</v>
      </c>
      <c r="I83" s="40">
        <v>13.04</v>
      </c>
      <c r="J83" s="40">
        <v>23.05</v>
      </c>
      <c r="K83" s="41">
        <v>44039260.140000001</v>
      </c>
      <c r="L83" s="42">
        <v>7.7084000000000001</v>
      </c>
      <c r="M83" s="43">
        <v>1.0587</v>
      </c>
      <c r="N83" s="44">
        <v>3.1899999999999998E-2</v>
      </c>
      <c r="O83" s="45">
        <v>0.13730000000000001</v>
      </c>
      <c r="P83" s="46">
        <v>11092022554.9</v>
      </c>
      <c r="Q83" s="1"/>
      <c r="R83" s="1"/>
      <c r="S83" s="1"/>
    </row>
    <row r="84" spans="1:19">
      <c r="A84" s="1"/>
      <c r="B84" s="29" t="s">
        <v>274</v>
      </c>
      <c r="C84" s="3" t="s">
        <v>275</v>
      </c>
      <c r="D84" s="4">
        <v>48.93</v>
      </c>
      <c r="E84" s="4">
        <v>55</v>
      </c>
      <c r="F84" s="5">
        <v>0.12405477212344174</v>
      </c>
      <c r="G84" s="3" t="s">
        <v>98</v>
      </c>
      <c r="H84" s="30" t="s">
        <v>624</v>
      </c>
      <c r="I84" s="30">
        <v>32.97</v>
      </c>
      <c r="J84" s="30">
        <v>60.44</v>
      </c>
      <c r="K84" s="31">
        <v>85323858.810000002</v>
      </c>
      <c r="L84" s="32">
        <v>18.118099999999998</v>
      </c>
      <c r="M84" s="33">
        <v>2.5234999999999999</v>
      </c>
      <c r="N84" s="34">
        <v>1.23E-2</v>
      </c>
      <c r="O84" s="35">
        <v>0.13930000000000001</v>
      </c>
      <c r="P84" s="36">
        <v>17757302851.259998</v>
      </c>
      <c r="Q84" s="1"/>
      <c r="R84" s="1"/>
      <c r="S84" s="1"/>
    </row>
    <row r="85" spans="1:19">
      <c r="A85" s="1"/>
      <c r="B85" s="39" t="s">
        <v>276</v>
      </c>
      <c r="C85" s="6" t="s">
        <v>277</v>
      </c>
      <c r="D85" s="7">
        <v>49.88</v>
      </c>
      <c r="E85" s="48" t="s">
        <v>156</v>
      </c>
      <c r="F85" s="8" t="s">
        <v>106</v>
      </c>
      <c r="G85" s="6" t="s">
        <v>98</v>
      </c>
      <c r="H85" s="40" t="s">
        <v>625</v>
      </c>
      <c r="I85" s="40">
        <v>24.43</v>
      </c>
      <c r="J85" s="40">
        <v>54.2</v>
      </c>
      <c r="K85" s="41">
        <v>68898765.189999998</v>
      </c>
      <c r="L85" s="42">
        <v>24.257200000000001</v>
      </c>
      <c r="M85" s="43">
        <v>2.2004000000000001</v>
      </c>
      <c r="N85" s="44">
        <v>0</v>
      </c>
      <c r="O85" s="45">
        <v>9.0700000000000003E-2</v>
      </c>
      <c r="P85" s="46">
        <v>15750492028.040001</v>
      </c>
      <c r="Q85" s="1"/>
      <c r="R85" s="1"/>
      <c r="S85" s="1"/>
    </row>
    <row r="86" spans="1:19">
      <c r="A86" s="1"/>
      <c r="B86" s="29" t="s">
        <v>278</v>
      </c>
      <c r="C86" s="3" t="s">
        <v>40</v>
      </c>
      <c r="D86" s="4">
        <v>25.35</v>
      </c>
      <c r="E86" s="4">
        <v>27</v>
      </c>
      <c r="F86" s="5">
        <v>6.5088757396449592E-2</v>
      </c>
      <c r="G86" s="3" t="s">
        <v>98</v>
      </c>
      <c r="H86" s="30" t="s">
        <v>626</v>
      </c>
      <c r="I86" s="30">
        <v>14.93</v>
      </c>
      <c r="J86" s="30">
        <v>26.57</v>
      </c>
      <c r="K86" s="31">
        <v>155150363.38</v>
      </c>
      <c r="L86" s="32">
        <v>8.1750000000000007</v>
      </c>
      <c r="M86" s="33">
        <v>2.484</v>
      </c>
      <c r="N86" s="34">
        <v>1.26E-2</v>
      </c>
      <c r="O86" s="35">
        <v>0.30380000000000001</v>
      </c>
      <c r="P86" s="36">
        <v>25610752254.75</v>
      </c>
      <c r="Q86" s="1"/>
      <c r="R86" s="1"/>
      <c r="S86" s="1"/>
    </row>
    <row r="87" spans="1:19">
      <c r="A87" s="1"/>
      <c r="B87" s="39" t="s">
        <v>279</v>
      </c>
      <c r="C87" s="6" t="s">
        <v>280</v>
      </c>
      <c r="D87" s="7">
        <v>18.5</v>
      </c>
      <c r="E87" s="48">
        <v>19</v>
      </c>
      <c r="F87" s="8">
        <v>2.7027027027026973E-2</v>
      </c>
      <c r="G87" s="6" t="s">
        <v>98</v>
      </c>
      <c r="H87" s="40" t="s">
        <v>627</v>
      </c>
      <c r="I87" s="40">
        <v>6.86</v>
      </c>
      <c r="J87" s="40">
        <v>24.7</v>
      </c>
      <c r="K87" s="41">
        <v>39441001.240000002</v>
      </c>
      <c r="L87" s="42">
        <v>4.2267999999999999</v>
      </c>
      <c r="M87" s="43">
        <v>0.83740000000000003</v>
      </c>
      <c r="N87" s="44">
        <v>0</v>
      </c>
      <c r="O87" s="45">
        <v>0.1981</v>
      </c>
      <c r="P87" s="46">
        <v>5622780110</v>
      </c>
      <c r="Q87" s="1"/>
      <c r="R87" s="1"/>
      <c r="S87" s="1"/>
    </row>
    <row r="88" spans="1:19">
      <c r="A88" s="1"/>
      <c r="B88" s="23" t="s">
        <v>281</v>
      </c>
      <c r="C88" s="2"/>
      <c r="D88" s="2"/>
      <c r="E88" s="51"/>
      <c r="F88" s="2"/>
      <c r="G88" s="51"/>
      <c r="H88" s="37"/>
      <c r="I88" s="37"/>
      <c r="J88" s="37"/>
      <c r="K88" s="24"/>
      <c r="L88" s="25"/>
      <c r="M88" s="25"/>
      <c r="N88" s="26"/>
      <c r="O88" s="27"/>
      <c r="P88" s="38"/>
      <c r="Q88" s="1"/>
      <c r="R88" s="1"/>
      <c r="S88" s="1"/>
    </row>
    <row r="89" spans="1:19">
      <c r="A89" s="1"/>
      <c r="B89" s="39" t="s">
        <v>282</v>
      </c>
      <c r="C89" s="6" t="s">
        <v>283</v>
      </c>
      <c r="D89" s="7">
        <v>14.52</v>
      </c>
      <c r="E89" s="7">
        <v>18.8</v>
      </c>
      <c r="F89" s="8">
        <v>0.29476584022038566</v>
      </c>
      <c r="G89" s="6" t="s">
        <v>538</v>
      </c>
      <c r="H89" s="40" t="s">
        <v>628</v>
      </c>
      <c r="I89" s="40">
        <v>10.86</v>
      </c>
      <c r="J89" s="40">
        <v>18.920000000000002</v>
      </c>
      <c r="K89" s="41">
        <v>51573779.57</v>
      </c>
      <c r="L89" s="42">
        <v>18.4895</v>
      </c>
      <c r="M89" s="43">
        <v>3.7957999999999998</v>
      </c>
      <c r="N89" s="44">
        <v>6.4399999999999999E-2</v>
      </c>
      <c r="O89" s="45">
        <v>0.20530000000000001</v>
      </c>
      <c r="P89" s="46">
        <v>5795026716.8640003</v>
      </c>
      <c r="Q89" s="1"/>
      <c r="R89" s="1"/>
      <c r="S89" s="1"/>
    </row>
    <row r="90" spans="1:19">
      <c r="A90" s="1"/>
      <c r="B90" s="82" t="s">
        <v>284</v>
      </c>
      <c r="C90" s="83" t="s">
        <v>285</v>
      </c>
      <c r="D90" s="84">
        <v>31.25</v>
      </c>
      <c r="E90" s="85">
        <v>36</v>
      </c>
      <c r="F90" s="86">
        <v>0.15199999999999991</v>
      </c>
      <c r="G90" s="83" t="s">
        <v>538</v>
      </c>
      <c r="H90" s="87" t="s">
        <v>629</v>
      </c>
      <c r="I90" s="87">
        <v>20.71</v>
      </c>
      <c r="J90" s="87">
        <v>33.71</v>
      </c>
      <c r="K90" s="88">
        <v>73456444.950000003</v>
      </c>
      <c r="L90" s="89">
        <v>6.7469999999999999</v>
      </c>
      <c r="M90" s="90">
        <v>1.4259999999999999</v>
      </c>
      <c r="N90" s="91">
        <v>0.04</v>
      </c>
      <c r="O90" s="92">
        <v>0.2114</v>
      </c>
      <c r="P90" s="93">
        <v>10234364781.25</v>
      </c>
      <c r="Q90" s="1"/>
      <c r="R90" s="1"/>
      <c r="S90" s="1"/>
    </row>
    <row r="91" spans="1:19">
      <c r="A91" s="1"/>
      <c r="B91" s="39" t="s">
        <v>286</v>
      </c>
      <c r="C91" s="6" t="s">
        <v>34</v>
      </c>
      <c r="D91" s="7">
        <v>46.12</v>
      </c>
      <c r="E91" s="7">
        <v>51</v>
      </c>
      <c r="F91" s="8">
        <v>0.10581092801387681</v>
      </c>
      <c r="G91" s="6" t="s">
        <v>538</v>
      </c>
      <c r="H91" s="40" t="s">
        <v>630</v>
      </c>
      <c r="I91" s="40">
        <v>35.56</v>
      </c>
      <c r="J91" s="40">
        <v>54.33</v>
      </c>
      <c r="K91" s="41">
        <v>96394224.379999995</v>
      </c>
      <c r="L91" s="42">
        <v>14.264699999999999</v>
      </c>
      <c r="M91" s="43">
        <v>5.0614999999999997</v>
      </c>
      <c r="N91" s="44">
        <v>3.3099999999999997E-2</v>
      </c>
      <c r="O91" s="45">
        <v>0.3548</v>
      </c>
      <c r="P91" s="46">
        <v>37630587368.800003</v>
      </c>
      <c r="Q91" s="1"/>
      <c r="R91" s="1"/>
      <c r="S91" s="1"/>
    </row>
    <row r="92" spans="1:19">
      <c r="A92" s="1"/>
      <c r="B92" s="23" t="s">
        <v>287</v>
      </c>
      <c r="C92" s="2"/>
      <c r="D92" s="2"/>
      <c r="E92" s="51"/>
      <c r="F92" s="2"/>
      <c r="G92" s="51"/>
      <c r="H92" s="37"/>
      <c r="I92" s="37"/>
      <c r="J92" s="37"/>
      <c r="K92" s="24"/>
      <c r="L92" s="25"/>
      <c r="M92" s="25"/>
      <c r="N92" s="26"/>
      <c r="O92" s="27"/>
      <c r="P92" s="38"/>
      <c r="Q92" s="1"/>
      <c r="R92" s="1"/>
      <c r="S92" s="1"/>
    </row>
    <row r="93" spans="1:19">
      <c r="A93" s="1"/>
      <c r="B93" s="39" t="s">
        <v>288</v>
      </c>
      <c r="C93" s="6" t="s">
        <v>23</v>
      </c>
      <c r="D93" s="7">
        <v>11.31</v>
      </c>
      <c r="E93" s="7">
        <v>13.5</v>
      </c>
      <c r="F93" s="8">
        <v>0.19363395225464175</v>
      </c>
      <c r="G93" s="6" t="s">
        <v>538</v>
      </c>
      <c r="H93" s="40" t="s">
        <v>631</v>
      </c>
      <c r="I93" s="40">
        <v>7.09</v>
      </c>
      <c r="J93" s="40">
        <v>15.25</v>
      </c>
      <c r="K93" s="41">
        <v>109444735.43000001</v>
      </c>
      <c r="L93" s="42">
        <v>7.5509000000000004</v>
      </c>
      <c r="M93" s="43">
        <v>1.0845</v>
      </c>
      <c r="N93" s="44">
        <v>3.4200000000000001E-2</v>
      </c>
      <c r="O93" s="45">
        <v>0.14360000000000001</v>
      </c>
      <c r="P93" s="46">
        <v>17170486029.059999</v>
      </c>
      <c r="Q93" s="1"/>
      <c r="R93" s="1"/>
      <c r="S93" s="1"/>
    </row>
    <row r="94" spans="1:19">
      <c r="A94" s="1"/>
      <c r="B94" s="29" t="s">
        <v>289</v>
      </c>
      <c r="C94" s="3" t="s">
        <v>290</v>
      </c>
      <c r="D94" s="4">
        <v>63.15</v>
      </c>
      <c r="E94" s="4">
        <v>70</v>
      </c>
      <c r="F94" s="5">
        <v>0.10847189231987331</v>
      </c>
      <c r="G94" s="3" t="s">
        <v>98</v>
      </c>
      <c r="H94" s="30" t="s">
        <v>632</v>
      </c>
      <c r="I94" s="30">
        <v>42.21</v>
      </c>
      <c r="J94" s="30">
        <v>78.709999999999994</v>
      </c>
      <c r="K94" s="31">
        <v>73167465.379999995</v>
      </c>
      <c r="L94" s="32">
        <v>8.3573000000000004</v>
      </c>
      <c r="M94" s="33">
        <v>0.95430000000000004</v>
      </c>
      <c r="N94" s="34">
        <v>3.9100000000000003E-2</v>
      </c>
      <c r="O94" s="35">
        <v>0.1142</v>
      </c>
      <c r="P94" s="36">
        <v>17281336931.25</v>
      </c>
      <c r="Q94" s="1"/>
      <c r="R94" s="1"/>
      <c r="S94" s="1"/>
    </row>
    <row r="95" spans="1:19">
      <c r="A95" s="1"/>
      <c r="B95" s="39" t="s">
        <v>291</v>
      </c>
      <c r="C95" s="6" t="s">
        <v>292</v>
      </c>
      <c r="D95" s="7">
        <v>31.04</v>
      </c>
      <c r="E95" s="7">
        <v>35</v>
      </c>
      <c r="F95" s="8">
        <v>0.12757731958762886</v>
      </c>
      <c r="G95" s="6" t="s">
        <v>98</v>
      </c>
      <c r="H95" s="40" t="s">
        <v>568</v>
      </c>
      <c r="I95" s="40">
        <v>20.97</v>
      </c>
      <c r="J95" s="40">
        <v>37.450000000000003</v>
      </c>
      <c r="K95" s="41">
        <v>98875510.140000001</v>
      </c>
      <c r="L95" s="42">
        <v>11.6046</v>
      </c>
      <c r="M95" s="43">
        <v>2.4597000000000002</v>
      </c>
      <c r="N95" s="44">
        <v>5.8000000000000003E-2</v>
      </c>
      <c r="O95" s="45">
        <v>0.21199999999999999</v>
      </c>
      <c r="P95" s="46">
        <v>35765977817.599998</v>
      </c>
      <c r="Q95" s="1"/>
      <c r="R95" s="1"/>
      <c r="S95" s="1"/>
    </row>
    <row r="96" spans="1:19">
      <c r="A96" s="1"/>
      <c r="B96" s="29" t="s">
        <v>293</v>
      </c>
      <c r="C96" s="3" t="s">
        <v>149</v>
      </c>
      <c r="D96" s="4">
        <v>37.549999999999997</v>
      </c>
      <c r="E96" s="4">
        <v>42</v>
      </c>
      <c r="F96" s="5">
        <v>0.118508655126498</v>
      </c>
      <c r="G96" s="3" t="s">
        <v>538</v>
      </c>
      <c r="H96" s="30" t="s">
        <v>633</v>
      </c>
      <c r="I96" s="30">
        <v>14.2</v>
      </c>
      <c r="J96" s="30">
        <v>45.92</v>
      </c>
      <c r="K96" s="31">
        <v>211094850.86000001</v>
      </c>
      <c r="L96" s="32">
        <v>6.0715000000000003</v>
      </c>
      <c r="M96" s="33">
        <v>0.82369999999999999</v>
      </c>
      <c r="N96" s="34">
        <v>4.3200000000000002E-2</v>
      </c>
      <c r="O96" s="35">
        <v>0.13569999999999999</v>
      </c>
      <c r="P96" s="36">
        <v>58913355670.5</v>
      </c>
      <c r="Q96" s="1"/>
      <c r="R96" s="1"/>
      <c r="S96" s="1"/>
    </row>
    <row r="97" spans="1:19">
      <c r="A97" s="1"/>
      <c r="B97" s="23" t="s">
        <v>294</v>
      </c>
      <c r="C97" s="2"/>
      <c r="D97" s="2"/>
      <c r="E97" s="51"/>
      <c r="F97" s="2"/>
      <c r="G97" s="51"/>
      <c r="H97" s="37"/>
      <c r="I97" s="37"/>
      <c r="J97" s="37"/>
      <c r="K97" s="24"/>
      <c r="L97" s="25"/>
      <c r="M97" s="25"/>
      <c r="N97" s="26"/>
      <c r="O97" s="27"/>
      <c r="P97" s="38"/>
      <c r="Q97" s="1"/>
      <c r="R97" s="1"/>
      <c r="S97" s="1"/>
    </row>
    <row r="98" spans="1:19">
      <c r="A98" s="1"/>
      <c r="B98" s="39" t="s">
        <v>295</v>
      </c>
      <c r="C98" s="6" t="s">
        <v>296</v>
      </c>
      <c r="D98" s="7">
        <v>24.12</v>
      </c>
      <c r="E98" s="7">
        <v>29</v>
      </c>
      <c r="F98" s="8">
        <v>0.20232172470978438</v>
      </c>
      <c r="G98" s="6" t="s">
        <v>538</v>
      </c>
      <c r="H98" s="40" t="s">
        <v>634</v>
      </c>
      <c r="I98" s="40">
        <v>18.98</v>
      </c>
      <c r="J98" s="40">
        <v>29.8</v>
      </c>
      <c r="K98" s="41">
        <v>22206140</v>
      </c>
      <c r="L98" s="42">
        <v>5.1516000000000002</v>
      </c>
      <c r="M98" s="43">
        <v>0.90369999999999995</v>
      </c>
      <c r="N98" s="44">
        <v>2.86E-2</v>
      </c>
      <c r="O98" s="45">
        <v>0.1754</v>
      </c>
      <c r="P98" s="46">
        <v>7068054602.7600002</v>
      </c>
      <c r="Q98" s="1"/>
      <c r="R98" s="1"/>
      <c r="S98" s="1"/>
    </row>
    <row r="99" spans="1:19">
      <c r="A99" s="1"/>
      <c r="B99" s="29" t="s">
        <v>297</v>
      </c>
      <c r="C99" s="3" t="s">
        <v>82</v>
      </c>
      <c r="D99" s="4">
        <v>28.65</v>
      </c>
      <c r="E99" s="4">
        <v>32</v>
      </c>
      <c r="F99" s="5">
        <v>0.1169284467713787</v>
      </c>
      <c r="G99" s="3" t="s">
        <v>98</v>
      </c>
      <c r="H99" s="30" t="s">
        <v>635</v>
      </c>
      <c r="I99" s="30">
        <v>23.26</v>
      </c>
      <c r="J99" s="30">
        <v>31.35</v>
      </c>
      <c r="K99" s="31">
        <v>67918519.670000002</v>
      </c>
      <c r="L99" s="32">
        <v>8.1777999999999995</v>
      </c>
      <c r="M99" s="33">
        <v>1.8607</v>
      </c>
      <c r="N99" s="34">
        <v>8.1100000000000005E-2</v>
      </c>
      <c r="O99" s="35">
        <v>0.22750000000000001</v>
      </c>
      <c r="P99" s="36">
        <v>9869893685.5499992</v>
      </c>
      <c r="Q99" s="1"/>
      <c r="R99" s="1"/>
      <c r="S99" s="1"/>
    </row>
    <row r="100" spans="1:19">
      <c r="A100" s="1"/>
      <c r="B100" s="39" t="s">
        <v>298</v>
      </c>
      <c r="C100" s="6" t="s">
        <v>135</v>
      </c>
      <c r="D100" s="7">
        <v>22.34</v>
      </c>
      <c r="E100" s="7">
        <v>23</v>
      </c>
      <c r="F100" s="8">
        <v>2.9543419874664245E-2</v>
      </c>
      <c r="G100" s="6" t="s">
        <v>538</v>
      </c>
      <c r="H100" s="40" t="s">
        <v>636</v>
      </c>
      <c r="I100" s="40">
        <v>16.68</v>
      </c>
      <c r="J100" s="40">
        <v>24.43</v>
      </c>
      <c r="K100" s="41">
        <v>37187715.240000002</v>
      </c>
      <c r="L100" s="42">
        <v>6.5483000000000002</v>
      </c>
      <c r="M100" s="43">
        <v>1.1053999999999999</v>
      </c>
      <c r="N100" s="44">
        <v>5.9499999999999997E-2</v>
      </c>
      <c r="O100" s="45">
        <v>0.16880000000000001</v>
      </c>
      <c r="P100" s="46">
        <v>14719453011.360001</v>
      </c>
      <c r="Q100" s="1"/>
      <c r="R100" s="1"/>
      <c r="S100" s="1"/>
    </row>
    <row r="101" spans="1:19">
      <c r="A101" s="1"/>
      <c r="B101" s="23" t="s">
        <v>299</v>
      </c>
      <c r="C101" s="2"/>
      <c r="D101" s="2"/>
      <c r="E101" s="51"/>
      <c r="F101" s="2"/>
      <c r="G101" s="51"/>
      <c r="H101" s="37"/>
      <c r="I101" s="37"/>
      <c r="J101" s="37"/>
      <c r="K101" s="24"/>
      <c r="L101" s="25"/>
      <c r="M101" s="25"/>
      <c r="N101" s="26"/>
      <c r="O101" s="27"/>
      <c r="P101" s="38"/>
      <c r="Q101" s="1"/>
      <c r="R101" s="1"/>
      <c r="S101" s="1"/>
    </row>
    <row r="102" spans="1:19">
      <c r="A102" s="1"/>
      <c r="B102" s="82" t="s">
        <v>300</v>
      </c>
      <c r="C102" s="83" t="s">
        <v>47</v>
      </c>
      <c r="D102" s="84">
        <v>36.090000000000003</v>
      </c>
      <c r="E102" s="85">
        <v>45</v>
      </c>
      <c r="F102" s="86">
        <v>0.24688279301745619</v>
      </c>
      <c r="G102" s="83" t="s">
        <v>538</v>
      </c>
      <c r="H102" s="87" t="s">
        <v>637</v>
      </c>
      <c r="I102" s="87">
        <v>25.67</v>
      </c>
      <c r="J102" s="87">
        <v>42.14</v>
      </c>
      <c r="K102" s="88">
        <v>161425018.71000001</v>
      </c>
      <c r="L102" s="89">
        <v>19.999600000000001</v>
      </c>
      <c r="M102" s="90">
        <v>2.5190000000000001</v>
      </c>
      <c r="N102" s="91">
        <v>3.1800000000000002E-2</v>
      </c>
      <c r="O102" s="92">
        <v>0.126</v>
      </c>
      <c r="P102" s="93">
        <v>22810137159.060001</v>
      </c>
      <c r="Q102" s="1"/>
      <c r="R102" s="1"/>
      <c r="S102" s="1"/>
    </row>
    <row r="103" spans="1:19">
      <c r="A103" s="1"/>
      <c r="B103" s="82" t="s">
        <v>301</v>
      </c>
      <c r="C103" s="83" t="s">
        <v>157</v>
      </c>
      <c r="D103" s="84">
        <v>46.61</v>
      </c>
      <c r="E103" s="85">
        <v>50</v>
      </c>
      <c r="F103" s="86">
        <v>7.2731173567903928E-2</v>
      </c>
      <c r="G103" s="83" t="s">
        <v>98</v>
      </c>
      <c r="H103" s="87" t="s">
        <v>638</v>
      </c>
      <c r="I103" s="87">
        <v>20.440000000000001</v>
      </c>
      <c r="J103" s="87">
        <v>51.29</v>
      </c>
      <c r="K103" s="88">
        <v>277561489.29000002</v>
      </c>
      <c r="L103" s="89">
        <v>0</v>
      </c>
      <c r="M103" s="90">
        <v>2.8729</v>
      </c>
      <c r="N103" s="91">
        <v>0</v>
      </c>
      <c r="O103" s="92">
        <v>0</v>
      </c>
      <c r="P103" s="93">
        <v>58340126111.790001</v>
      </c>
      <c r="Q103" s="1"/>
      <c r="R103" s="1"/>
      <c r="S103" s="1"/>
    </row>
    <row r="104" spans="1:19">
      <c r="A104" s="1"/>
      <c r="B104" s="23" t="s">
        <v>302</v>
      </c>
      <c r="C104" s="2"/>
      <c r="D104" s="2"/>
      <c r="E104" s="51"/>
      <c r="F104" s="2"/>
      <c r="G104" s="51"/>
      <c r="H104" s="37"/>
      <c r="I104" s="37"/>
      <c r="J104" s="37"/>
      <c r="K104" s="24"/>
      <c r="L104" s="25"/>
      <c r="M104" s="25"/>
      <c r="N104" s="26"/>
      <c r="O104" s="27"/>
      <c r="P104" s="38"/>
      <c r="Q104" s="1"/>
      <c r="R104" s="1"/>
      <c r="S104" s="1"/>
    </row>
    <row r="105" spans="1:19">
      <c r="A105" s="1"/>
      <c r="B105" s="29" t="s">
        <v>303</v>
      </c>
      <c r="C105" s="3" t="s">
        <v>304</v>
      </c>
      <c r="D105" s="4">
        <v>2.29</v>
      </c>
      <c r="E105" s="4">
        <v>3</v>
      </c>
      <c r="F105" s="5">
        <v>0.31004366812227069</v>
      </c>
      <c r="G105" s="3" t="s">
        <v>98</v>
      </c>
      <c r="H105" s="30" t="s">
        <v>639</v>
      </c>
      <c r="I105" s="30">
        <v>1.18</v>
      </c>
      <c r="J105" s="30">
        <v>6.79</v>
      </c>
      <c r="K105" s="31">
        <v>1708397.48</v>
      </c>
      <c r="L105" s="32">
        <v>-0.60170000000000001</v>
      </c>
      <c r="M105" s="33">
        <v>0.44790000000000002</v>
      </c>
      <c r="N105" s="34">
        <v>0</v>
      </c>
      <c r="O105" s="35">
        <v>-0.74439999999999995</v>
      </c>
      <c r="P105" s="36">
        <v>81252167.840000004</v>
      </c>
      <c r="Q105" s="1"/>
      <c r="R105" s="1"/>
      <c r="S105" s="1"/>
    </row>
    <row r="106" spans="1:19">
      <c r="A106" s="1"/>
      <c r="B106" s="39" t="s">
        <v>305</v>
      </c>
      <c r="C106" s="6" t="s">
        <v>306</v>
      </c>
      <c r="D106" s="7">
        <v>4.5199999999999996</v>
      </c>
      <c r="E106" s="7">
        <v>6.7</v>
      </c>
      <c r="F106" s="8">
        <v>0.48230088495575241</v>
      </c>
      <c r="G106" s="6" t="s">
        <v>98</v>
      </c>
      <c r="H106" s="40" t="s">
        <v>640</v>
      </c>
      <c r="I106" s="40">
        <v>2.5</v>
      </c>
      <c r="J106" s="40">
        <v>10.66</v>
      </c>
      <c r="K106" s="41">
        <v>6198162</v>
      </c>
      <c r="L106" s="42">
        <v>-106.8305</v>
      </c>
      <c r="M106" s="43">
        <v>3.9973000000000001</v>
      </c>
      <c r="N106" s="44">
        <v>0</v>
      </c>
      <c r="O106" s="45">
        <v>-3.7400000000000003E-2</v>
      </c>
      <c r="P106" s="46">
        <v>666946932.12</v>
      </c>
      <c r="Q106" s="1"/>
      <c r="R106" s="1"/>
      <c r="S106" s="1"/>
    </row>
    <row r="107" spans="1:19">
      <c r="A107" s="1"/>
      <c r="B107" s="23" t="s">
        <v>307</v>
      </c>
      <c r="C107" s="2"/>
      <c r="D107" s="2"/>
      <c r="E107" s="51"/>
      <c r="F107" s="2"/>
      <c r="G107" s="51"/>
      <c r="H107" s="37"/>
      <c r="I107" s="37"/>
      <c r="J107" s="37"/>
      <c r="K107" s="24"/>
      <c r="L107" s="25"/>
      <c r="M107" s="25"/>
      <c r="N107" s="26"/>
      <c r="O107" s="27"/>
      <c r="P107" s="38"/>
      <c r="Q107" s="1"/>
      <c r="R107" s="1"/>
      <c r="S107" s="1"/>
    </row>
    <row r="108" spans="1:19">
      <c r="A108" s="1"/>
      <c r="B108" s="29" t="s">
        <v>308</v>
      </c>
      <c r="C108" s="3" t="s">
        <v>36</v>
      </c>
      <c r="D108" s="4">
        <v>7.66</v>
      </c>
      <c r="E108" s="4">
        <v>11</v>
      </c>
      <c r="F108" s="5">
        <v>0.43603133159268936</v>
      </c>
      <c r="G108" s="3" t="s">
        <v>538</v>
      </c>
      <c r="H108" s="30" t="s">
        <v>641</v>
      </c>
      <c r="I108" s="30">
        <v>5.89</v>
      </c>
      <c r="J108" s="30">
        <v>20.59</v>
      </c>
      <c r="K108" s="31">
        <v>107359836.43000001</v>
      </c>
      <c r="L108" s="32">
        <v>-2.3418000000000001</v>
      </c>
      <c r="M108" s="33">
        <v>0.33029999999999998</v>
      </c>
      <c r="N108" s="34">
        <v>0</v>
      </c>
      <c r="O108" s="35">
        <v>-0.14099999999999999</v>
      </c>
      <c r="P108" s="36">
        <v>5639085517.04</v>
      </c>
      <c r="Q108" s="1"/>
      <c r="R108" s="1"/>
      <c r="S108" s="1"/>
    </row>
    <row r="109" spans="1:19">
      <c r="A109" s="1"/>
      <c r="B109" s="23" t="s">
        <v>309</v>
      </c>
      <c r="C109" s="2"/>
      <c r="D109" s="2"/>
      <c r="E109" s="51"/>
      <c r="F109" s="2"/>
      <c r="G109" s="51"/>
      <c r="H109" s="37"/>
      <c r="I109" s="37"/>
      <c r="J109" s="37"/>
      <c r="K109" s="24"/>
      <c r="L109" s="25"/>
      <c r="M109" s="25"/>
      <c r="N109" s="26"/>
      <c r="O109" s="27"/>
      <c r="P109" s="38"/>
      <c r="Q109" s="1"/>
      <c r="R109" s="1"/>
      <c r="S109" s="1"/>
    </row>
    <row r="110" spans="1:19">
      <c r="A110" s="1"/>
      <c r="B110" s="39" t="s">
        <v>310</v>
      </c>
      <c r="C110" s="6" t="s">
        <v>311</v>
      </c>
      <c r="D110" s="7">
        <v>8.9499999999999993</v>
      </c>
      <c r="E110" s="7">
        <v>12</v>
      </c>
      <c r="F110" s="8">
        <v>0.34078212290502807</v>
      </c>
      <c r="G110" s="6" t="s">
        <v>98</v>
      </c>
      <c r="H110" s="40" t="s">
        <v>642</v>
      </c>
      <c r="I110" s="40">
        <v>7.11</v>
      </c>
      <c r="J110" s="40">
        <v>16.73</v>
      </c>
      <c r="K110" s="41">
        <v>33063317</v>
      </c>
      <c r="L110" s="42">
        <v>8.8375000000000004</v>
      </c>
      <c r="M110" s="43">
        <v>0.60470000000000002</v>
      </c>
      <c r="N110" s="44">
        <v>9.5999999999999992E-3</v>
      </c>
      <c r="O110" s="45">
        <v>6.8400000000000002E-2</v>
      </c>
      <c r="P110" s="46">
        <v>4362339914.9499998</v>
      </c>
      <c r="Q110" s="1"/>
      <c r="R110" s="1"/>
      <c r="S110" s="1"/>
    </row>
    <row r="111" spans="1:19">
      <c r="A111" s="1"/>
      <c r="B111" s="29" t="s">
        <v>312</v>
      </c>
      <c r="C111" s="3" t="s">
        <v>313</v>
      </c>
      <c r="D111" s="4">
        <v>14.29</v>
      </c>
      <c r="E111" s="4">
        <v>18</v>
      </c>
      <c r="F111" s="5">
        <v>0.25962211336599017</v>
      </c>
      <c r="G111" s="3" t="s">
        <v>98</v>
      </c>
      <c r="H111" s="30" t="s">
        <v>643</v>
      </c>
      <c r="I111" s="30">
        <v>10.87</v>
      </c>
      <c r="J111" s="30">
        <v>26.61</v>
      </c>
      <c r="K111" s="31">
        <v>3512464</v>
      </c>
      <c r="L111" s="32">
        <v>19.580200000000001</v>
      </c>
      <c r="M111" s="33">
        <v>0.70389999999999997</v>
      </c>
      <c r="N111" s="34">
        <v>3.3999999999999998E-3</v>
      </c>
      <c r="O111" s="35">
        <v>3.5900000000000001E-2</v>
      </c>
      <c r="P111" s="36">
        <v>2247253659.6199999</v>
      </c>
      <c r="Q111" s="1"/>
      <c r="R111" s="1"/>
      <c r="S111" s="1"/>
    </row>
    <row r="112" spans="1:19">
      <c r="A112" s="1"/>
      <c r="B112" s="39" t="s">
        <v>314</v>
      </c>
      <c r="C112" s="6" t="s">
        <v>315</v>
      </c>
      <c r="D112" s="7">
        <v>38.76</v>
      </c>
      <c r="E112" s="7">
        <v>42</v>
      </c>
      <c r="F112" s="8">
        <v>8.3591331269349922E-2</v>
      </c>
      <c r="G112" s="6" t="s">
        <v>98</v>
      </c>
      <c r="H112" s="40" t="s">
        <v>644</v>
      </c>
      <c r="I112" s="40">
        <v>26.9</v>
      </c>
      <c r="J112" s="40">
        <v>58.67</v>
      </c>
      <c r="K112" s="41">
        <v>523080.05</v>
      </c>
      <c r="L112" s="42">
        <v>23.886600000000001</v>
      </c>
      <c r="M112" s="43">
        <v>1.4637</v>
      </c>
      <c r="N112" s="44">
        <v>9.4000000000000004E-3</v>
      </c>
      <c r="O112" s="45">
        <v>6.13E-2</v>
      </c>
      <c r="P112" s="46">
        <v>2191890093.1199999</v>
      </c>
      <c r="Q112" s="1"/>
      <c r="R112" s="1"/>
      <c r="S112" s="1"/>
    </row>
    <row r="113" spans="1:19">
      <c r="A113" s="1"/>
      <c r="B113" s="23" t="s">
        <v>316</v>
      </c>
      <c r="C113" s="2"/>
      <c r="D113" s="2"/>
      <c r="E113" s="51"/>
      <c r="F113" s="2"/>
      <c r="G113" s="51"/>
      <c r="H113" s="37"/>
      <c r="I113" s="37"/>
      <c r="J113" s="37"/>
      <c r="K113" s="24"/>
      <c r="L113" s="25"/>
      <c r="M113" s="25"/>
      <c r="N113" s="26"/>
      <c r="O113" s="27"/>
      <c r="P113" s="38"/>
      <c r="Q113" s="1"/>
      <c r="R113" s="1"/>
      <c r="S113" s="1"/>
    </row>
    <row r="114" spans="1:19">
      <c r="A114" s="1"/>
      <c r="B114" s="39" t="s">
        <v>317</v>
      </c>
      <c r="C114" s="6" t="s">
        <v>318</v>
      </c>
      <c r="D114" s="7">
        <v>20.07</v>
      </c>
      <c r="E114" s="7">
        <v>23</v>
      </c>
      <c r="F114" s="8">
        <v>0.14598903836571986</v>
      </c>
      <c r="G114" s="6" t="s">
        <v>98</v>
      </c>
      <c r="H114" s="40" t="s">
        <v>645</v>
      </c>
      <c r="I114" s="40">
        <v>10.73</v>
      </c>
      <c r="J114" s="40">
        <v>24.14</v>
      </c>
      <c r="K114" s="41">
        <v>28296309.100000001</v>
      </c>
      <c r="L114" s="42">
        <v>19.5504</v>
      </c>
      <c r="M114" s="43">
        <v>1.1133</v>
      </c>
      <c r="N114" s="44">
        <v>0</v>
      </c>
      <c r="O114" s="45">
        <v>5.6899999999999999E-2</v>
      </c>
      <c r="P114" s="46">
        <v>9293507568.0900002</v>
      </c>
      <c r="Q114" s="1"/>
      <c r="R114" s="1"/>
      <c r="S114" s="1"/>
    </row>
    <row r="115" spans="1:19">
      <c r="A115" s="1"/>
      <c r="B115" s="29" t="s">
        <v>319</v>
      </c>
      <c r="C115" s="3" t="s">
        <v>320</v>
      </c>
      <c r="D115" s="4">
        <v>28.12</v>
      </c>
      <c r="E115" s="4">
        <v>35</v>
      </c>
      <c r="F115" s="5">
        <v>0.24466571834992878</v>
      </c>
      <c r="G115" s="3" t="s">
        <v>538</v>
      </c>
      <c r="H115" s="30" t="s">
        <v>646</v>
      </c>
      <c r="I115" s="30">
        <v>9.52</v>
      </c>
      <c r="J115" s="30">
        <v>36.69</v>
      </c>
      <c r="K115" s="31">
        <v>27599663.43</v>
      </c>
      <c r="L115" s="32">
        <v>33.890500000000003</v>
      </c>
      <c r="M115" s="33">
        <v>2.5253999999999999</v>
      </c>
      <c r="N115" s="34">
        <v>8.6999999999999994E-3</v>
      </c>
      <c r="O115" s="35">
        <v>7.4499999999999997E-2</v>
      </c>
      <c r="P115" s="36">
        <v>5840336523.96</v>
      </c>
      <c r="Q115" s="1"/>
      <c r="R115" s="1"/>
      <c r="S115" s="1"/>
    </row>
    <row r="116" spans="1:19">
      <c r="A116" s="1"/>
      <c r="B116" s="39" t="s">
        <v>321</v>
      </c>
      <c r="C116" s="6" t="s">
        <v>72</v>
      </c>
      <c r="D116" s="7">
        <v>22.05</v>
      </c>
      <c r="E116" s="7">
        <v>29</v>
      </c>
      <c r="F116" s="8">
        <v>0.31519274376417239</v>
      </c>
      <c r="G116" s="6" t="s">
        <v>538</v>
      </c>
      <c r="H116" s="40" t="s">
        <v>647</v>
      </c>
      <c r="I116" s="40">
        <v>13.5</v>
      </c>
      <c r="J116" s="40">
        <v>26.89</v>
      </c>
      <c r="K116" s="41">
        <v>178669985.43000001</v>
      </c>
      <c r="L116" s="42">
        <v>70.850200000000001</v>
      </c>
      <c r="M116" s="43">
        <v>4.1173000000000002</v>
      </c>
      <c r="N116" s="44">
        <v>0</v>
      </c>
      <c r="O116" s="45">
        <v>5.8099999999999999E-2</v>
      </c>
      <c r="P116" s="46">
        <v>34376300550.900002</v>
      </c>
      <c r="Q116" s="1"/>
      <c r="R116" s="1"/>
      <c r="S116" s="1"/>
    </row>
    <row r="117" spans="1:19">
      <c r="A117" s="1"/>
      <c r="B117" s="29" t="s">
        <v>322</v>
      </c>
      <c r="C117" s="3" t="s">
        <v>323</v>
      </c>
      <c r="D117" s="4">
        <v>27.49</v>
      </c>
      <c r="E117" s="4">
        <v>30</v>
      </c>
      <c r="F117" s="5">
        <v>9.1305929428883381E-2</v>
      </c>
      <c r="G117" s="3" t="s">
        <v>98</v>
      </c>
      <c r="H117" s="30" t="s">
        <v>648</v>
      </c>
      <c r="I117" s="30">
        <v>15.24</v>
      </c>
      <c r="J117" s="30">
        <v>41.55</v>
      </c>
      <c r="K117" s="31">
        <v>14894446.810000001</v>
      </c>
      <c r="L117" s="32">
        <v>9.7120999999999995</v>
      </c>
      <c r="M117" s="33">
        <v>3.0457999999999998</v>
      </c>
      <c r="N117" s="34">
        <v>4.1500000000000002E-2</v>
      </c>
      <c r="O117" s="35">
        <v>0.31359999999999999</v>
      </c>
      <c r="P117" s="36">
        <v>1812629352.28</v>
      </c>
      <c r="Q117" s="1"/>
      <c r="R117" s="1"/>
      <c r="S117" s="1"/>
    </row>
    <row r="118" spans="1:19">
      <c r="A118" s="1"/>
      <c r="B118" s="23" t="s">
        <v>324</v>
      </c>
      <c r="C118" s="2"/>
      <c r="D118" s="2"/>
      <c r="E118" s="51"/>
      <c r="F118" s="2"/>
      <c r="G118" s="51"/>
      <c r="H118" s="37"/>
      <c r="I118" s="37"/>
      <c r="J118" s="37"/>
      <c r="K118" s="24"/>
      <c r="L118" s="25"/>
      <c r="M118" s="25"/>
      <c r="N118" s="26"/>
      <c r="O118" s="27"/>
      <c r="P118" s="38"/>
      <c r="Q118" s="1"/>
      <c r="R118" s="1"/>
      <c r="S118" s="1"/>
    </row>
    <row r="119" spans="1:19">
      <c r="A119" s="1"/>
      <c r="B119" s="39" t="s">
        <v>325</v>
      </c>
      <c r="C119" s="6" t="s">
        <v>326</v>
      </c>
      <c r="D119" s="7">
        <v>16.600000000000001</v>
      </c>
      <c r="E119" s="7">
        <v>18</v>
      </c>
      <c r="F119" s="8">
        <v>8.43373493975903E-2</v>
      </c>
      <c r="G119" s="6" t="s">
        <v>538</v>
      </c>
      <c r="H119" s="40" t="s">
        <v>649</v>
      </c>
      <c r="I119" s="40">
        <v>7.4</v>
      </c>
      <c r="J119" s="40">
        <v>19.45</v>
      </c>
      <c r="K119" s="41">
        <v>48873069.670000002</v>
      </c>
      <c r="L119" s="42">
        <v>33.610700000000001</v>
      </c>
      <c r="M119" s="43">
        <v>2.4255</v>
      </c>
      <c r="N119" s="44">
        <v>2.2499999999999999E-2</v>
      </c>
      <c r="O119" s="45">
        <v>7.22E-2</v>
      </c>
      <c r="P119" s="46">
        <v>11456365533.200001</v>
      </c>
      <c r="Q119" s="1"/>
      <c r="R119" s="1"/>
      <c r="S119" s="1"/>
    </row>
    <row r="120" spans="1:19">
      <c r="A120" s="1"/>
      <c r="B120" s="29" t="s">
        <v>327</v>
      </c>
      <c r="C120" s="3" t="s">
        <v>328</v>
      </c>
      <c r="D120" s="4">
        <v>4.78</v>
      </c>
      <c r="E120" s="47" t="s">
        <v>156</v>
      </c>
      <c r="F120" s="5" t="s">
        <v>106</v>
      </c>
      <c r="G120" s="3" t="s">
        <v>98</v>
      </c>
      <c r="H120" s="30" t="s">
        <v>650</v>
      </c>
      <c r="I120" s="30">
        <v>1.95</v>
      </c>
      <c r="J120" s="30">
        <v>7.63</v>
      </c>
      <c r="K120" s="31">
        <v>7754266.0999999996</v>
      </c>
      <c r="L120" s="32">
        <v>-122.3758</v>
      </c>
      <c r="M120" s="33">
        <v>-14.004899999999999</v>
      </c>
      <c r="N120" s="34">
        <v>0</v>
      </c>
      <c r="O120" s="35">
        <v>0</v>
      </c>
      <c r="P120" s="36">
        <v>246931415.75999999</v>
      </c>
      <c r="Q120" s="1"/>
      <c r="R120" s="1"/>
      <c r="S120" s="1"/>
    </row>
    <row r="121" spans="1:19">
      <c r="A121" s="1"/>
      <c r="B121" s="39" t="s">
        <v>329</v>
      </c>
      <c r="C121" s="6" t="s">
        <v>330</v>
      </c>
      <c r="D121" s="7">
        <v>6.57</v>
      </c>
      <c r="E121" s="7">
        <v>7.5</v>
      </c>
      <c r="F121" s="8">
        <v>0.14155251141552516</v>
      </c>
      <c r="G121" s="6" t="s">
        <v>98</v>
      </c>
      <c r="H121" s="40" t="s">
        <v>651</v>
      </c>
      <c r="I121" s="40">
        <v>3.02</v>
      </c>
      <c r="J121" s="40">
        <v>9.34</v>
      </c>
      <c r="K121" s="41">
        <v>481463.29</v>
      </c>
      <c r="L121" s="42">
        <v>9.2998999999999992</v>
      </c>
      <c r="M121" s="43">
        <v>0.43969999999999998</v>
      </c>
      <c r="N121" s="44">
        <v>0</v>
      </c>
      <c r="O121" s="45">
        <v>4.7300000000000002E-2</v>
      </c>
      <c r="P121" s="46">
        <v>605335195.35000002</v>
      </c>
      <c r="Q121" s="1"/>
      <c r="R121" s="1"/>
      <c r="S121" s="1"/>
    </row>
    <row r="122" spans="1:19">
      <c r="A122" s="1"/>
      <c r="B122" s="29" t="s">
        <v>331</v>
      </c>
      <c r="C122" s="3" t="s">
        <v>332</v>
      </c>
      <c r="D122" s="4">
        <v>4.79</v>
      </c>
      <c r="E122" s="4">
        <v>5</v>
      </c>
      <c r="F122" s="5">
        <v>4.3841336116910323E-2</v>
      </c>
      <c r="G122" s="3" t="s">
        <v>98</v>
      </c>
      <c r="H122" s="30" t="s">
        <v>652</v>
      </c>
      <c r="I122" s="30">
        <v>1.74</v>
      </c>
      <c r="J122" s="30">
        <v>6.6</v>
      </c>
      <c r="K122" s="31">
        <v>7555131.1399999997</v>
      </c>
      <c r="L122" s="32">
        <v>14.775700000000001</v>
      </c>
      <c r="M122" s="33">
        <v>2.0445000000000002</v>
      </c>
      <c r="N122" s="34">
        <v>8.3000000000000001E-3</v>
      </c>
      <c r="O122" s="35">
        <v>0.1384</v>
      </c>
      <c r="P122" s="36">
        <v>759159996.42999995</v>
      </c>
      <c r="Q122" s="1"/>
      <c r="R122" s="1"/>
      <c r="S122" s="1"/>
    </row>
    <row r="123" spans="1:19">
      <c r="A123" s="1"/>
      <c r="B123" s="39" t="s">
        <v>333</v>
      </c>
      <c r="C123" s="6" t="s">
        <v>101</v>
      </c>
      <c r="D123" s="7">
        <v>4.79</v>
      </c>
      <c r="E123" s="7">
        <v>5</v>
      </c>
      <c r="F123" s="8">
        <v>4.3841336116910323E-2</v>
      </c>
      <c r="G123" s="6" t="s">
        <v>98</v>
      </c>
      <c r="H123" s="40" t="s">
        <v>567</v>
      </c>
      <c r="I123" s="40">
        <v>2.7</v>
      </c>
      <c r="J123" s="40">
        <v>6.34</v>
      </c>
      <c r="K123" s="41">
        <v>772717.95</v>
      </c>
      <c r="L123" s="42">
        <v>21.241700000000002</v>
      </c>
      <c r="M123" s="43">
        <v>1.976</v>
      </c>
      <c r="N123" s="44">
        <v>9.2499999999999999E-2</v>
      </c>
      <c r="O123" s="45">
        <v>9.2999999999999999E-2</v>
      </c>
      <c r="P123" s="46">
        <v>316553683.56</v>
      </c>
      <c r="Q123" s="1"/>
      <c r="R123" s="1"/>
      <c r="S123" s="1"/>
    </row>
    <row r="124" spans="1:19">
      <c r="A124" s="1"/>
      <c r="B124" s="23" t="s">
        <v>134</v>
      </c>
      <c r="C124" s="2"/>
      <c r="D124" s="2"/>
      <c r="E124" s="51"/>
      <c r="F124" s="2"/>
      <c r="G124" s="51"/>
      <c r="H124" s="37"/>
      <c r="I124" s="37"/>
      <c r="J124" s="37"/>
      <c r="K124" s="24"/>
      <c r="L124" s="25"/>
      <c r="M124" s="25"/>
      <c r="N124" s="26"/>
      <c r="O124" s="27"/>
      <c r="P124" s="38"/>
      <c r="Q124" s="1"/>
      <c r="R124" s="1"/>
      <c r="S124" s="1"/>
    </row>
    <row r="125" spans="1:19">
      <c r="A125" s="1"/>
      <c r="B125" s="39" t="s">
        <v>334</v>
      </c>
      <c r="C125" s="6" t="s">
        <v>100</v>
      </c>
      <c r="D125" s="7">
        <v>2.83</v>
      </c>
      <c r="E125" s="7">
        <v>4</v>
      </c>
      <c r="F125" s="8">
        <v>0.41342756183745588</v>
      </c>
      <c r="G125" s="6" t="s">
        <v>538</v>
      </c>
      <c r="H125" s="40" t="s">
        <v>653</v>
      </c>
      <c r="I125" s="40">
        <v>1.9</v>
      </c>
      <c r="J125" s="40">
        <v>5.58</v>
      </c>
      <c r="K125" s="41">
        <v>31042012.239999998</v>
      </c>
      <c r="L125" s="42">
        <v>25.033200000000001</v>
      </c>
      <c r="M125" s="43">
        <v>1.0517000000000001</v>
      </c>
      <c r="N125" s="44">
        <v>3.6400000000000002E-2</v>
      </c>
      <c r="O125" s="45">
        <v>4.2000000000000003E-2</v>
      </c>
      <c r="P125" s="46">
        <v>2657204094.0799999</v>
      </c>
      <c r="Q125" s="1"/>
      <c r="R125" s="1"/>
      <c r="S125" s="1"/>
    </row>
    <row r="126" spans="1:19">
      <c r="A126" s="1"/>
      <c r="B126" s="29" t="s">
        <v>335</v>
      </c>
      <c r="C126" s="3" t="s">
        <v>336</v>
      </c>
      <c r="D126" s="4">
        <v>11.66</v>
      </c>
      <c r="E126" s="4">
        <v>13</v>
      </c>
      <c r="F126" s="5">
        <v>0.11492281303602048</v>
      </c>
      <c r="G126" s="3" t="s">
        <v>538</v>
      </c>
      <c r="H126" s="30" t="s">
        <v>654</v>
      </c>
      <c r="I126" s="30">
        <v>3.96</v>
      </c>
      <c r="J126" s="30">
        <v>15.09</v>
      </c>
      <c r="K126" s="31">
        <v>38096916.759999998</v>
      </c>
      <c r="L126" s="32">
        <v>14.9741</v>
      </c>
      <c r="M126" s="33">
        <v>1.7822</v>
      </c>
      <c r="N126" s="34">
        <v>1.4500000000000001E-2</v>
      </c>
      <c r="O126" s="35">
        <v>0.11899999999999999</v>
      </c>
      <c r="P126" s="36">
        <v>3991577256.2600002</v>
      </c>
      <c r="Q126" s="1"/>
      <c r="R126" s="1"/>
      <c r="S126" s="1"/>
    </row>
    <row r="127" spans="1:19">
      <c r="A127" s="1"/>
      <c r="B127" s="23" t="s">
        <v>337</v>
      </c>
      <c r="C127" s="2"/>
      <c r="D127" s="2"/>
      <c r="E127" s="51"/>
      <c r="F127" s="2"/>
      <c r="G127" s="51"/>
      <c r="H127" s="37"/>
      <c r="I127" s="37"/>
      <c r="J127" s="37"/>
      <c r="K127" s="24"/>
      <c r="L127" s="25"/>
      <c r="M127" s="25"/>
      <c r="N127" s="26"/>
      <c r="O127" s="27"/>
      <c r="P127" s="38"/>
      <c r="Q127" s="1"/>
      <c r="R127" s="1"/>
      <c r="S127" s="1"/>
    </row>
    <row r="128" spans="1:19">
      <c r="A128" s="1"/>
      <c r="B128" s="39" t="s">
        <v>338</v>
      </c>
      <c r="C128" s="6" t="s">
        <v>339</v>
      </c>
      <c r="D128" s="7">
        <v>11.07</v>
      </c>
      <c r="E128" s="7">
        <v>14</v>
      </c>
      <c r="F128" s="8">
        <v>0.26467931345980134</v>
      </c>
      <c r="G128" s="6" t="s">
        <v>98</v>
      </c>
      <c r="H128" s="40" t="s">
        <v>655</v>
      </c>
      <c r="I128" s="40">
        <v>7.93</v>
      </c>
      <c r="J128" s="40">
        <v>23.2</v>
      </c>
      <c r="K128" s="41">
        <v>13153244.710000001</v>
      </c>
      <c r="L128" s="42">
        <v>70.599500000000006</v>
      </c>
      <c r="M128" s="43">
        <v>1.0094000000000001</v>
      </c>
      <c r="N128" s="44">
        <v>7.9000000000000008E-3</v>
      </c>
      <c r="O128" s="45">
        <v>1.43E-2</v>
      </c>
      <c r="P128" s="46">
        <v>1309436160.1199999</v>
      </c>
      <c r="Q128" s="1"/>
      <c r="R128" s="1"/>
      <c r="S128" s="1"/>
    </row>
    <row r="129" spans="1:19">
      <c r="A129" s="1"/>
      <c r="B129" s="29" t="s">
        <v>341</v>
      </c>
      <c r="C129" s="3" t="s">
        <v>108</v>
      </c>
      <c r="D129" s="4">
        <v>26.44</v>
      </c>
      <c r="E129" s="4">
        <v>31</v>
      </c>
      <c r="F129" s="5">
        <v>0.172465960665658</v>
      </c>
      <c r="G129" s="3" t="s">
        <v>538</v>
      </c>
      <c r="H129" s="30" t="s">
        <v>656</v>
      </c>
      <c r="I129" s="30">
        <v>17.149999999999999</v>
      </c>
      <c r="J129" s="30">
        <v>33.380000000000003</v>
      </c>
      <c r="K129" s="31">
        <v>60619231.140000001</v>
      </c>
      <c r="L129" s="32">
        <v>63.187100000000001</v>
      </c>
      <c r="M129" s="33">
        <v>5.4057000000000004</v>
      </c>
      <c r="N129" s="34">
        <v>2.7900000000000001E-2</v>
      </c>
      <c r="O129" s="35">
        <v>8.5599999999999996E-2</v>
      </c>
      <c r="P129" s="36">
        <v>8375880272.3999996</v>
      </c>
      <c r="Q129" s="1"/>
      <c r="R129" s="1"/>
      <c r="S129" s="1"/>
    </row>
    <row r="130" spans="1:19">
      <c r="A130" s="1"/>
      <c r="B130" s="53" t="s">
        <v>342</v>
      </c>
      <c r="C130" s="54" t="s">
        <v>153</v>
      </c>
      <c r="D130" s="55">
        <v>28.7</v>
      </c>
      <c r="E130" s="56">
        <v>31</v>
      </c>
      <c r="F130" s="57">
        <v>8.0139372822299659E-2</v>
      </c>
      <c r="G130" s="54" t="s">
        <v>538</v>
      </c>
      <c r="H130" s="58" t="s">
        <v>657</v>
      </c>
      <c r="I130" s="58">
        <v>14.84</v>
      </c>
      <c r="J130" s="58">
        <v>32.72</v>
      </c>
      <c r="K130" s="59">
        <v>20444308.140000001</v>
      </c>
      <c r="L130" s="60">
        <v>25.789400000000001</v>
      </c>
      <c r="M130" s="61">
        <v>5.2747999999999999</v>
      </c>
      <c r="N130" s="62">
        <v>8.3999999999999995E-3</v>
      </c>
      <c r="O130" s="63">
        <v>0.20449999999999999</v>
      </c>
      <c r="P130" s="64">
        <v>3742037933.9000001</v>
      </c>
      <c r="Q130" s="1"/>
      <c r="R130" s="1"/>
      <c r="S130" s="1"/>
    </row>
    <row r="131" spans="1:19">
      <c r="A131" s="1"/>
      <c r="B131" s="23" t="s">
        <v>343</v>
      </c>
      <c r="C131" s="2"/>
      <c r="D131" s="2"/>
      <c r="E131" s="51"/>
      <c r="F131" s="2"/>
      <c r="G131" s="51"/>
      <c r="H131" s="37"/>
      <c r="I131" s="37"/>
      <c r="J131" s="37"/>
      <c r="K131" s="24"/>
      <c r="L131" s="25"/>
      <c r="M131" s="25"/>
      <c r="N131" s="26"/>
      <c r="O131" s="27"/>
      <c r="P131" s="38"/>
      <c r="Q131" s="1"/>
      <c r="R131" s="1"/>
      <c r="S131" s="1"/>
    </row>
    <row r="132" spans="1:19">
      <c r="A132" s="1"/>
      <c r="B132" s="39" t="s">
        <v>539</v>
      </c>
      <c r="C132" s="6" t="s">
        <v>540</v>
      </c>
      <c r="D132" s="7">
        <v>5.0999999999999996</v>
      </c>
      <c r="E132" s="48" t="s">
        <v>156</v>
      </c>
      <c r="F132" s="8" t="s">
        <v>106</v>
      </c>
      <c r="G132" s="6" t="s">
        <v>98</v>
      </c>
      <c r="H132" s="40" t="s">
        <v>658</v>
      </c>
      <c r="I132" s="40">
        <v>23.26</v>
      </c>
      <c r="J132" s="40">
        <v>31.35</v>
      </c>
      <c r="K132" s="41">
        <v>67918519.670000002</v>
      </c>
      <c r="L132" s="42">
        <v>8.1777999999999995</v>
      </c>
      <c r="M132" s="43">
        <v>1.8607</v>
      </c>
      <c r="N132" s="44">
        <v>8.1100000000000005E-2</v>
      </c>
      <c r="O132" s="45">
        <v>0.22750000000000001</v>
      </c>
      <c r="P132" s="46">
        <v>9869893685.5499992</v>
      </c>
      <c r="Q132" s="1"/>
      <c r="R132" s="1"/>
      <c r="S132" s="1"/>
    </row>
    <row r="133" spans="1:19">
      <c r="A133" s="1"/>
      <c r="B133" s="29" t="s">
        <v>344</v>
      </c>
      <c r="C133" s="3" t="s">
        <v>345</v>
      </c>
      <c r="D133" s="4">
        <v>45.2</v>
      </c>
      <c r="E133" s="47" t="s">
        <v>156</v>
      </c>
      <c r="F133" s="5" t="s">
        <v>106</v>
      </c>
      <c r="G133" s="3" t="s">
        <v>98</v>
      </c>
      <c r="H133" s="30" t="s">
        <v>659</v>
      </c>
      <c r="I133" s="30">
        <v>18.32</v>
      </c>
      <c r="J133" s="30">
        <v>45.99</v>
      </c>
      <c r="K133" s="31">
        <v>4446957</v>
      </c>
      <c r="L133" s="32">
        <v>28.156600000000001</v>
      </c>
      <c r="M133" s="33">
        <v>2.4977999999999998</v>
      </c>
      <c r="N133" s="34">
        <v>8.6999999999999994E-3</v>
      </c>
      <c r="O133" s="35">
        <v>8.8700000000000001E-2</v>
      </c>
      <c r="P133" s="36">
        <v>1189301089.2</v>
      </c>
      <c r="Q133" s="1"/>
      <c r="R133" s="1"/>
      <c r="S133" s="1"/>
    </row>
    <row r="134" spans="1:19">
      <c r="A134" s="1"/>
      <c r="B134" s="39" t="s">
        <v>346</v>
      </c>
      <c r="C134" s="6" t="s">
        <v>347</v>
      </c>
      <c r="D134" s="7">
        <v>12.25</v>
      </c>
      <c r="E134" s="7">
        <v>18</v>
      </c>
      <c r="F134" s="8">
        <v>0.46938775510204089</v>
      </c>
      <c r="G134" s="6" t="s">
        <v>98</v>
      </c>
      <c r="H134" s="40" t="s">
        <v>660</v>
      </c>
      <c r="I134" s="40">
        <v>7.32</v>
      </c>
      <c r="J134" s="40">
        <v>44.8</v>
      </c>
      <c r="K134" s="41">
        <v>2393842.48</v>
      </c>
      <c r="L134" s="42">
        <v>-0.56850000000000001</v>
      </c>
      <c r="M134" s="43">
        <v>-2.6650999999999998</v>
      </c>
      <c r="N134" s="44">
        <v>0</v>
      </c>
      <c r="O134" s="45">
        <v>0</v>
      </c>
      <c r="P134" s="46">
        <v>531679498</v>
      </c>
      <c r="Q134" s="1"/>
      <c r="R134" s="1"/>
      <c r="S134" s="1"/>
    </row>
    <row r="135" spans="1:19">
      <c r="A135" s="1"/>
      <c r="B135" s="23" t="s">
        <v>348</v>
      </c>
      <c r="C135" s="2"/>
      <c r="D135" s="2"/>
      <c r="E135" s="51"/>
      <c r="F135" s="2"/>
      <c r="G135" s="51"/>
      <c r="H135" s="37"/>
      <c r="I135" s="37"/>
      <c r="J135" s="37"/>
      <c r="K135" s="24"/>
      <c r="L135" s="25"/>
      <c r="M135" s="25"/>
      <c r="N135" s="26"/>
      <c r="O135" s="27"/>
      <c r="P135" s="38"/>
      <c r="Q135" s="1"/>
      <c r="R135" s="1"/>
      <c r="S135" s="1"/>
    </row>
    <row r="136" spans="1:19">
      <c r="A136" s="1"/>
      <c r="B136" s="53" t="s">
        <v>349</v>
      </c>
      <c r="C136" s="54" t="s">
        <v>11</v>
      </c>
      <c r="D136" s="55">
        <v>43.24</v>
      </c>
      <c r="E136" s="56">
        <v>50</v>
      </c>
      <c r="F136" s="57">
        <v>0.15633672525439413</v>
      </c>
      <c r="G136" s="54" t="s">
        <v>538</v>
      </c>
      <c r="H136" s="58" t="s">
        <v>661</v>
      </c>
      <c r="I136" s="58">
        <v>23.18</v>
      </c>
      <c r="J136" s="58">
        <v>44.57</v>
      </c>
      <c r="K136" s="59">
        <v>108305765.48</v>
      </c>
      <c r="L136" s="60">
        <v>2669.1358</v>
      </c>
      <c r="M136" s="61">
        <v>1.4301999999999999</v>
      </c>
      <c r="N136" s="62">
        <v>1.8499999999999999E-2</v>
      </c>
      <c r="O136" s="63">
        <v>5.0000000000000001E-4</v>
      </c>
      <c r="P136" s="64">
        <v>15048992105.799999</v>
      </c>
      <c r="Q136" s="1"/>
      <c r="R136" s="1"/>
      <c r="S136" s="1"/>
    </row>
    <row r="137" spans="1:19">
      <c r="A137" s="1"/>
      <c r="B137" s="29" t="s">
        <v>350</v>
      </c>
      <c r="C137" s="3" t="s">
        <v>351</v>
      </c>
      <c r="D137" s="4">
        <v>18.03</v>
      </c>
      <c r="E137" s="4">
        <v>22.5</v>
      </c>
      <c r="F137" s="5">
        <v>0.24792013311148087</v>
      </c>
      <c r="G137" s="3" t="s">
        <v>98</v>
      </c>
      <c r="H137" s="30" t="s">
        <v>662</v>
      </c>
      <c r="I137" s="30">
        <v>10.029999999999999</v>
      </c>
      <c r="J137" s="30">
        <v>22.59</v>
      </c>
      <c r="K137" s="31">
        <v>3503844.76</v>
      </c>
      <c r="L137" s="32">
        <v>8.7720000000000002</v>
      </c>
      <c r="M137" s="33">
        <v>0.90800000000000003</v>
      </c>
      <c r="N137" s="34">
        <v>4.3299999999999998E-2</v>
      </c>
      <c r="O137" s="35">
        <v>0.10349999999999999</v>
      </c>
      <c r="P137" s="36">
        <v>1534293501</v>
      </c>
      <c r="Q137" s="1"/>
      <c r="R137" s="1"/>
      <c r="S137" s="1"/>
    </row>
    <row r="138" spans="1:19">
      <c r="A138" s="1"/>
      <c r="B138" s="39" t="s">
        <v>352</v>
      </c>
      <c r="C138" s="6" t="s">
        <v>90</v>
      </c>
      <c r="D138" s="7">
        <v>60.26</v>
      </c>
      <c r="E138" s="7">
        <v>70</v>
      </c>
      <c r="F138" s="8">
        <v>0.16163292399601725</v>
      </c>
      <c r="G138" s="6" t="s">
        <v>538</v>
      </c>
      <c r="H138" s="40" t="s">
        <v>663</v>
      </c>
      <c r="I138" s="40">
        <v>32.450000000000003</v>
      </c>
      <c r="J138" s="40">
        <v>62.95</v>
      </c>
      <c r="K138" s="41">
        <v>1535461343</v>
      </c>
      <c r="L138" s="42">
        <v>81.726200000000006</v>
      </c>
      <c r="M138" s="43">
        <v>1.7138</v>
      </c>
      <c r="N138" s="44">
        <v>2.35E-2</v>
      </c>
      <c r="O138" s="45">
        <v>2.1000000000000001E-2</v>
      </c>
      <c r="P138" s="46">
        <v>309128424084.88</v>
      </c>
      <c r="Q138" s="1"/>
      <c r="R138" s="1"/>
      <c r="S138" s="1"/>
    </row>
    <row r="139" spans="1:19">
      <c r="A139" s="1"/>
      <c r="B139" s="23" t="s">
        <v>42</v>
      </c>
      <c r="C139" s="2"/>
      <c r="D139" s="2"/>
      <c r="E139" s="51"/>
      <c r="F139" s="2"/>
      <c r="G139" s="51"/>
      <c r="H139" s="37"/>
      <c r="I139" s="37"/>
      <c r="J139" s="37"/>
      <c r="K139" s="24"/>
      <c r="L139" s="25"/>
      <c r="M139" s="25"/>
      <c r="N139" s="26"/>
      <c r="O139" s="27"/>
      <c r="P139" s="38"/>
      <c r="Q139" s="1"/>
      <c r="R139" s="1"/>
      <c r="S139" s="1"/>
    </row>
    <row r="140" spans="1:19">
      <c r="A140" s="1"/>
      <c r="B140" s="39" t="s">
        <v>353</v>
      </c>
      <c r="C140" s="6" t="s">
        <v>54</v>
      </c>
      <c r="D140" s="7">
        <v>20.87</v>
      </c>
      <c r="E140" s="7">
        <v>25</v>
      </c>
      <c r="F140" s="8">
        <v>0.19789171058936272</v>
      </c>
      <c r="G140" s="6" t="s">
        <v>538</v>
      </c>
      <c r="H140" s="40" t="s">
        <v>664</v>
      </c>
      <c r="I140" s="40">
        <v>11.74</v>
      </c>
      <c r="J140" s="40">
        <v>23.42</v>
      </c>
      <c r="K140" s="41">
        <v>106496942.86</v>
      </c>
      <c r="L140" s="42">
        <v>-10.1228</v>
      </c>
      <c r="M140" s="43">
        <v>6.6041999999999996</v>
      </c>
      <c r="N140" s="44">
        <v>3.2199999999999999E-2</v>
      </c>
      <c r="O140" s="45">
        <v>-0.65239999999999998</v>
      </c>
      <c r="P140" s="46">
        <v>22591654688.624001</v>
      </c>
      <c r="Q140" s="1"/>
      <c r="R140" s="1"/>
      <c r="S140" s="1"/>
    </row>
    <row r="141" spans="1:19">
      <c r="A141" s="1"/>
      <c r="B141" s="29" t="s">
        <v>354</v>
      </c>
      <c r="C141" s="3" t="s">
        <v>107</v>
      </c>
      <c r="D141" s="4">
        <v>43.09</v>
      </c>
      <c r="E141" s="4">
        <v>49</v>
      </c>
      <c r="F141" s="5">
        <v>0.13715479229519612</v>
      </c>
      <c r="G141" s="3" t="s">
        <v>538</v>
      </c>
      <c r="H141" s="30" t="s">
        <v>665</v>
      </c>
      <c r="I141" s="30">
        <v>22.68</v>
      </c>
      <c r="J141" s="30">
        <v>51.2</v>
      </c>
      <c r="K141" s="31">
        <v>267687528.19</v>
      </c>
      <c r="L141" s="32">
        <v>-3.8746999999999998</v>
      </c>
      <c r="M141" s="33">
        <v>12.462899999999999</v>
      </c>
      <c r="N141" s="34">
        <v>0</v>
      </c>
      <c r="O141" s="35">
        <v>-3.2164999999999999</v>
      </c>
      <c r="P141" s="36">
        <v>58137957882.199997</v>
      </c>
      <c r="Q141" s="1"/>
      <c r="R141" s="1"/>
      <c r="S141" s="1"/>
    </row>
    <row r="142" spans="1:19">
      <c r="A142" s="1"/>
      <c r="B142" s="23" t="s">
        <v>355</v>
      </c>
      <c r="C142" s="2"/>
      <c r="D142" s="2"/>
      <c r="E142" s="51"/>
      <c r="F142" s="2"/>
      <c r="G142" s="51"/>
      <c r="H142" s="37"/>
      <c r="I142" s="37"/>
      <c r="J142" s="37"/>
      <c r="K142" s="24"/>
      <c r="L142" s="25"/>
      <c r="M142" s="25"/>
      <c r="N142" s="26"/>
      <c r="O142" s="27"/>
      <c r="P142" s="38"/>
      <c r="Q142" s="1"/>
      <c r="R142" s="1"/>
      <c r="S142" s="1"/>
    </row>
    <row r="143" spans="1:19">
      <c r="A143" s="1"/>
      <c r="B143" s="39" t="s">
        <v>356</v>
      </c>
      <c r="C143" s="6" t="s">
        <v>66</v>
      </c>
      <c r="D143" s="7">
        <v>21.8</v>
      </c>
      <c r="E143" s="7">
        <v>28</v>
      </c>
      <c r="F143" s="8">
        <v>0.28440366972477049</v>
      </c>
      <c r="G143" s="6" t="s">
        <v>538</v>
      </c>
      <c r="H143" s="40" t="s">
        <v>666</v>
      </c>
      <c r="I143" s="40">
        <v>10.85</v>
      </c>
      <c r="J143" s="40">
        <v>31.24</v>
      </c>
      <c r="K143" s="41">
        <v>1329104550.5699999</v>
      </c>
      <c r="L143" s="42">
        <v>-8.0878999999999994</v>
      </c>
      <c r="M143" s="43">
        <v>1.1573</v>
      </c>
      <c r="N143" s="44">
        <v>3.7600000000000001E-2</v>
      </c>
      <c r="O143" s="45">
        <v>-0.1431</v>
      </c>
      <c r="P143" s="46">
        <v>284363580274</v>
      </c>
      <c r="Q143" s="1"/>
      <c r="R143" s="1"/>
      <c r="S143" s="1"/>
    </row>
    <row r="144" spans="1:19">
      <c r="A144" s="1"/>
      <c r="B144" s="29" t="s">
        <v>357</v>
      </c>
      <c r="C144" s="3" t="s">
        <v>142</v>
      </c>
      <c r="D144" s="4">
        <v>11.05</v>
      </c>
      <c r="E144" s="4">
        <v>14.5</v>
      </c>
      <c r="F144" s="5">
        <v>0.31221719457013575</v>
      </c>
      <c r="G144" s="3" t="s">
        <v>98</v>
      </c>
      <c r="H144" s="30" t="s">
        <v>667</v>
      </c>
      <c r="I144" s="30">
        <v>5.35</v>
      </c>
      <c r="J144" s="30">
        <v>16.54</v>
      </c>
      <c r="K144" s="31">
        <v>17389822.379999999</v>
      </c>
      <c r="L144" s="32">
        <v>12.0221</v>
      </c>
      <c r="M144" s="33">
        <v>0.92910000000000004</v>
      </c>
      <c r="N144" s="34">
        <v>0.10340000000000001</v>
      </c>
      <c r="O144" s="35">
        <v>7.7299999999999994E-2</v>
      </c>
      <c r="P144" s="36">
        <v>2900817689.9000001</v>
      </c>
      <c r="Q144" s="1"/>
      <c r="R144" s="1"/>
      <c r="S144" s="1"/>
    </row>
    <row r="145" spans="1:19">
      <c r="A145" s="1"/>
      <c r="B145" s="23" t="s">
        <v>358</v>
      </c>
      <c r="C145" s="2"/>
      <c r="D145" s="2"/>
      <c r="E145" s="51"/>
      <c r="F145" s="2"/>
      <c r="G145" s="51"/>
      <c r="H145" s="37"/>
      <c r="I145" s="37"/>
      <c r="J145" s="37"/>
      <c r="K145" s="24"/>
      <c r="L145" s="25"/>
      <c r="M145" s="25"/>
      <c r="N145" s="26"/>
      <c r="O145" s="27"/>
      <c r="P145" s="38"/>
      <c r="Q145" s="1"/>
      <c r="R145" s="1"/>
      <c r="S145" s="1"/>
    </row>
    <row r="146" spans="1:19">
      <c r="A146" s="1"/>
      <c r="B146" s="82" t="s">
        <v>359</v>
      </c>
      <c r="C146" s="83" t="s">
        <v>15</v>
      </c>
      <c r="D146" s="84">
        <v>23.3</v>
      </c>
      <c r="E146" s="85">
        <v>30</v>
      </c>
      <c r="F146" s="86">
        <v>0.28755364806866957</v>
      </c>
      <c r="G146" s="83" t="s">
        <v>538</v>
      </c>
      <c r="H146" s="87" t="s">
        <v>668</v>
      </c>
      <c r="I146" s="87">
        <v>10</v>
      </c>
      <c r="J146" s="87">
        <v>39</v>
      </c>
      <c r="K146" s="88">
        <v>65916865</v>
      </c>
      <c r="L146" s="89">
        <v>-2.2324999999999999</v>
      </c>
      <c r="M146" s="90">
        <v>-6.4691000000000001</v>
      </c>
      <c r="N146" s="91">
        <v>3.5999999999999997E-2</v>
      </c>
      <c r="O146" s="92">
        <v>0</v>
      </c>
      <c r="P146" s="93">
        <v>18546612551.5</v>
      </c>
      <c r="Q146" s="1"/>
      <c r="R146" s="1"/>
      <c r="S146" s="1"/>
    </row>
    <row r="147" spans="1:19">
      <c r="A147" s="1"/>
      <c r="B147" s="29" t="s">
        <v>541</v>
      </c>
      <c r="C147" s="3" t="s">
        <v>114</v>
      </c>
      <c r="D147" s="4">
        <v>26.95</v>
      </c>
      <c r="E147" s="4">
        <v>32.5</v>
      </c>
      <c r="F147" s="5">
        <v>0.20593692022263443</v>
      </c>
      <c r="G147" s="3" t="s">
        <v>98</v>
      </c>
      <c r="H147" s="30" t="s">
        <v>669</v>
      </c>
      <c r="I147" s="30">
        <v>10.11</v>
      </c>
      <c r="J147" s="30">
        <v>27.72</v>
      </c>
      <c r="K147" s="31">
        <v>128185787.52</v>
      </c>
      <c r="L147" s="32">
        <v>62.661099999999998</v>
      </c>
      <c r="M147" s="33">
        <v>2.1713</v>
      </c>
      <c r="N147" s="34">
        <v>2.3199999999999998E-2</v>
      </c>
      <c r="O147" s="35">
        <v>3.4599999999999999E-2</v>
      </c>
      <c r="P147" s="36">
        <v>20631104746.560001</v>
      </c>
      <c r="Q147" s="1"/>
      <c r="R147" s="1"/>
      <c r="S147" s="1"/>
    </row>
    <row r="148" spans="1:19">
      <c r="A148" s="1"/>
      <c r="B148" s="23" t="s">
        <v>360</v>
      </c>
      <c r="C148" s="2"/>
      <c r="D148" s="2"/>
      <c r="E148" s="51"/>
      <c r="F148" s="51"/>
      <c r="G148" s="51"/>
      <c r="H148" s="37"/>
      <c r="I148" s="37"/>
      <c r="J148" s="37"/>
      <c r="K148" s="24"/>
      <c r="L148" s="25"/>
      <c r="M148" s="25"/>
      <c r="N148" s="26"/>
      <c r="O148" s="27"/>
      <c r="P148" s="38"/>
      <c r="Q148" s="1"/>
      <c r="R148" s="1"/>
      <c r="S148" s="1"/>
    </row>
    <row r="149" spans="1:19">
      <c r="A149" s="1"/>
      <c r="B149" s="82" t="s">
        <v>361</v>
      </c>
      <c r="C149" s="83" t="s">
        <v>362</v>
      </c>
      <c r="D149" s="84">
        <v>65.209999999999994</v>
      </c>
      <c r="E149" s="85">
        <v>80</v>
      </c>
      <c r="F149" s="86">
        <v>0.22680570464652683</v>
      </c>
      <c r="G149" s="83" t="s">
        <v>98</v>
      </c>
      <c r="H149" s="87" t="s">
        <v>670</v>
      </c>
      <c r="I149" s="87">
        <v>28.31</v>
      </c>
      <c r="J149" s="87">
        <v>69.08</v>
      </c>
      <c r="K149" s="88">
        <v>116974370.29000001</v>
      </c>
      <c r="L149" s="89">
        <v>59.740200000000002</v>
      </c>
      <c r="M149" s="90">
        <v>6.524</v>
      </c>
      <c r="N149" s="91">
        <v>2.7000000000000001E-3</v>
      </c>
      <c r="O149" s="92">
        <v>0.10920000000000001</v>
      </c>
      <c r="P149" s="93">
        <v>48450081194.5</v>
      </c>
      <c r="Q149" s="1"/>
      <c r="R149" s="1"/>
      <c r="S149" s="1"/>
    </row>
    <row r="150" spans="1:19">
      <c r="A150" s="1"/>
      <c r="B150" s="29" t="s">
        <v>363</v>
      </c>
      <c r="C150" s="3" t="s">
        <v>146</v>
      </c>
      <c r="D150" s="4">
        <v>68.66</v>
      </c>
      <c r="E150" s="4">
        <v>75</v>
      </c>
      <c r="F150" s="5">
        <v>9.2339062044858755E-2</v>
      </c>
      <c r="G150" s="3" t="s">
        <v>98</v>
      </c>
      <c r="H150" s="30" t="s">
        <v>671</v>
      </c>
      <c r="I150" s="30">
        <v>29.38</v>
      </c>
      <c r="J150" s="30">
        <v>76.209999999999994</v>
      </c>
      <c r="K150" s="31">
        <v>182640150.94999999</v>
      </c>
      <c r="L150" s="32">
        <v>86.104799999999997</v>
      </c>
      <c r="M150" s="33">
        <v>6.3342000000000001</v>
      </c>
      <c r="N150" s="34">
        <v>2.3999999999999998E-3</v>
      </c>
      <c r="O150" s="35">
        <v>7.3599999999999999E-2</v>
      </c>
      <c r="P150" s="36">
        <v>41428409019.160004</v>
      </c>
      <c r="Q150" s="1"/>
      <c r="R150" s="1"/>
      <c r="S150" s="1"/>
    </row>
    <row r="151" spans="1:19">
      <c r="A151" s="1"/>
      <c r="B151" s="39" t="s">
        <v>364</v>
      </c>
      <c r="C151" s="6" t="s">
        <v>365</v>
      </c>
      <c r="D151" s="7">
        <v>13.5</v>
      </c>
      <c r="E151" s="7">
        <v>18</v>
      </c>
      <c r="F151" s="8">
        <v>0.33333333333333326</v>
      </c>
      <c r="G151" s="6" t="s">
        <v>98</v>
      </c>
      <c r="H151" s="40" t="s">
        <v>672</v>
      </c>
      <c r="I151" s="40">
        <v>11.74</v>
      </c>
      <c r="J151" s="40">
        <v>18.260000000000002</v>
      </c>
      <c r="K151" s="41">
        <v>31772742.190000001</v>
      </c>
      <c r="L151" s="42">
        <v>22.736499999999999</v>
      </c>
      <c r="M151" s="43">
        <v>5.8596000000000004</v>
      </c>
      <c r="N151" s="44">
        <v>2.3199999999999998E-2</v>
      </c>
      <c r="O151" s="45">
        <v>0.25769999999999998</v>
      </c>
      <c r="P151" s="46">
        <v>7159965057</v>
      </c>
      <c r="Q151" s="1"/>
      <c r="R151" s="1"/>
      <c r="S151" s="1"/>
    </row>
    <row r="152" spans="1:19">
      <c r="A152" s="1"/>
      <c r="B152" s="82" t="s">
        <v>366</v>
      </c>
      <c r="C152" s="83" t="s">
        <v>68</v>
      </c>
      <c r="D152" s="84">
        <v>27.99</v>
      </c>
      <c r="E152" s="84">
        <v>36</v>
      </c>
      <c r="F152" s="86">
        <v>0.2861736334405145</v>
      </c>
      <c r="G152" s="94" t="s">
        <v>98</v>
      </c>
      <c r="H152" s="87" t="s">
        <v>673</v>
      </c>
      <c r="I152" s="87">
        <v>17.100000000000001</v>
      </c>
      <c r="J152" s="87">
        <v>45.13</v>
      </c>
      <c r="K152" s="88">
        <v>133676628.56999999</v>
      </c>
      <c r="L152" s="89">
        <v>21.556100000000001</v>
      </c>
      <c r="M152" s="90">
        <v>5.2481</v>
      </c>
      <c r="N152" s="91">
        <v>0.1249</v>
      </c>
      <c r="O152" s="92">
        <v>0.24349999999999999</v>
      </c>
      <c r="P152" s="93">
        <v>7901536722.3900003</v>
      </c>
      <c r="Q152" s="1"/>
      <c r="R152" s="1"/>
      <c r="S152" s="1"/>
    </row>
    <row r="153" spans="1:19">
      <c r="A153" s="1"/>
      <c r="B153" s="23" t="s">
        <v>367</v>
      </c>
      <c r="C153" s="2"/>
      <c r="D153" s="2"/>
      <c r="E153" s="51"/>
      <c r="F153" s="51"/>
      <c r="G153" s="51"/>
      <c r="H153" s="37"/>
      <c r="I153" s="37"/>
      <c r="J153" s="37"/>
      <c r="K153" s="24"/>
      <c r="L153" s="25"/>
      <c r="M153" s="25"/>
      <c r="N153" s="26"/>
      <c r="O153" s="27"/>
      <c r="P153" s="38"/>
      <c r="Q153" s="1"/>
      <c r="R153" s="1"/>
      <c r="S153" s="1"/>
    </row>
    <row r="154" spans="1:19">
      <c r="A154" s="1"/>
      <c r="B154" s="39" t="s">
        <v>368</v>
      </c>
      <c r="C154" s="6" t="s">
        <v>80</v>
      </c>
      <c r="D154" s="7">
        <v>14.16</v>
      </c>
      <c r="E154" s="7">
        <v>20</v>
      </c>
      <c r="F154" s="8">
        <v>0.41242937853107353</v>
      </c>
      <c r="G154" s="6" t="s">
        <v>98</v>
      </c>
      <c r="H154" s="40" t="s">
        <v>674</v>
      </c>
      <c r="I154" s="40">
        <v>8.35</v>
      </c>
      <c r="J154" s="40">
        <v>41.01</v>
      </c>
      <c r="K154" s="41">
        <v>29995822.190000001</v>
      </c>
      <c r="L154" s="42">
        <v>3.8414999999999999</v>
      </c>
      <c r="M154" s="43">
        <v>1.4759</v>
      </c>
      <c r="N154" s="44">
        <v>1.7999999999999999E-2</v>
      </c>
      <c r="O154" s="45">
        <v>0.38419999999999999</v>
      </c>
      <c r="P154" s="46">
        <v>1862384295</v>
      </c>
      <c r="Q154" s="1"/>
      <c r="R154" s="1"/>
      <c r="S154" s="1"/>
    </row>
    <row r="155" spans="1:19">
      <c r="A155" s="1"/>
      <c r="B155" s="23" t="s">
        <v>369</v>
      </c>
      <c r="C155" s="2"/>
      <c r="D155" s="2"/>
      <c r="E155" s="51"/>
      <c r="F155" s="2"/>
      <c r="G155" s="51"/>
      <c r="H155" s="37"/>
      <c r="I155" s="37"/>
      <c r="J155" s="37"/>
      <c r="K155" s="24"/>
      <c r="L155" s="25"/>
      <c r="M155" s="25"/>
      <c r="N155" s="26"/>
      <c r="O155" s="27"/>
      <c r="P155" s="38"/>
      <c r="Q155" s="1"/>
      <c r="R155" s="1"/>
      <c r="S155" s="1"/>
    </row>
    <row r="156" spans="1:19">
      <c r="A156" s="1"/>
      <c r="B156" s="29" t="s">
        <v>370</v>
      </c>
      <c r="C156" s="3" t="s">
        <v>371</v>
      </c>
      <c r="D156" s="4">
        <v>54.25</v>
      </c>
      <c r="E156" s="4">
        <v>72</v>
      </c>
      <c r="F156" s="5">
        <v>0.32718894009216593</v>
      </c>
      <c r="G156" s="3" t="s">
        <v>538</v>
      </c>
      <c r="H156" s="30" t="s">
        <v>675</v>
      </c>
      <c r="I156" s="30">
        <v>31.57</v>
      </c>
      <c r="J156" s="30">
        <v>71.959999999999994</v>
      </c>
      <c r="K156" s="31">
        <v>47064706.57</v>
      </c>
      <c r="L156" s="32">
        <v>9.0728000000000009</v>
      </c>
      <c r="M156" s="33">
        <v>0.98399999999999999</v>
      </c>
      <c r="N156" s="34">
        <v>2.06E-2</v>
      </c>
      <c r="O156" s="35">
        <v>0.1084</v>
      </c>
      <c r="P156" s="36">
        <v>6856875747.75</v>
      </c>
      <c r="Q156" s="1"/>
      <c r="R156" s="1"/>
      <c r="S156" s="1"/>
    </row>
    <row r="157" spans="1:19">
      <c r="A157" s="1"/>
      <c r="B157" s="53" t="s">
        <v>372</v>
      </c>
      <c r="C157" s="54" t="s">
        <v>78</v>
      </c>
      <c r="D157" s="55">
        <v>60.14</v>
      </c>
      <c r="E157" s="56">
        <v>79</v>
      </c>
      <c r="F157" s="57">
        <v>0.31360159627535755</v>
      </c>
      <c r="G157" s="54" t="s">
        <v>538</v>
      </c>
      <c r="H157" s="58" t="s">
        <v>676</v>
      </c>
      <c r="I157" s="58">
        <v>27.58</v>
      </c>
      <c r="J157" s="58">
        <v>64.91</v>
      </c>
      <c r="K157" s="59">
        <v>215502994.75999999</v>
      </c>
      <c r="L157" s="60">
        <v>19.932500000000001</v>
      </c>
      <c r="M157" s="61">
        <v>1.9595</v>
      </c>
      <c r="N157" s="62">
        <v>2.29E-2</v>
      </c>
      <c r="O157" s="63">
        <v>9.8299999999999998E-2</v>
      </c>
      <c r="P157" s="64">
        <v>41106283521.660004</v>
      </c>
      <c r="Q157" s="1"/>
      <c r="R157" s="1"/>
      <c r="S157" s="1"/>
    </row>
    <row r="158" spans="1:19">
      <c r="A158" s="1"/>
      <c r="B158" s="29" t="s">
        <v>373</v>
      </c>
      <c r="C158" s="3" t="s">
        <v>374</v>
      </c>
      <c r="D158" s="4">
        <v>30.68</v>
      </c>
      <c r="E158" s="4">
        <v>39</v>
      </c>
      <c r="F158" s="5">
        <v>0.27118644067796605</v>
      </c>
      <c r="G158" s="3" t="s">
        <v>538</v>
      </c>
      <c r="H158" s="30" t="s">
        <v>677</v>
      </c>
      <c r="I158" s="30">
        <v>19.23</v>
      </c>
      <c r="J158" s="30">
        <v>36.729999999999997</v>
      </c>
      <c r="K158" s="31">
        <v>72582377.379999995</v>
      </c>
      <c r="L158" s="32">
        <v>8.2903000000000002</v>
      </c>
      <c r="M158" s="33">
        <v>1.4420999999999999</v>
      </c>
      <c r="N158" s="34">
        <v>3.3500000000000002E-2</v>
      </c>
      <c r="O158" s="35">
        <v>0.17399999999999999</v>
      </c>
      <c r="P158" s="36">
        <v>9272757064.5839996</v>
      </c>
      <c r="Q158" s="1"/>
      <c r="R158" s="1"/>
      <c r="S158" s="1"/>
    </row>
    <row r="159" spans="1:19">
      <c r="A159" s="1"/>
      <c r="B159" s="23" t="s">
        <v>375</v>
      </c>
      <c r="C159" s="2"/>
      <c r="D159" s="2"/>
      <c r="E159" s="51"/>
      <c r="F159" s="2"/>
      <c r="G159" s="51"/>
      <c r="H159" s="37"/>
      <c r="I159" s="37"/>
      <c r="J159" s="37"/>
      <c r="K159" s="24"/>
      <c r="L159" s="25"/>
      <c r="M159" s="25"/>
      <c r="N159" s="26"/>
      <c r="O159" s="27"/>
      <c r="P159" s="38"/>
      <c r="Q159" s="1"/>
      <c r="R159" s="1"/>
      <c r="S159" s="1"/>
    </row>
    <row r="160" spans="1:19">
      <c r="A160" s="1"/>
      <c r="B160" s="29" t="s">
        <v>376</v>
      </c>
      <c r="C160" s="3" t="s">
        <v>9</v>
      </c>
      <c r="D160" s="4">
        <v>28.27</v>
      </c>
      <c r="E160" s="4">
        <v>35</v>
      </c>
      <c r="F160" s="5">
        <v>0.23806154934559598</v>
      </c>
      <c r="G160" s="3" t="s">
        <v>538</v>
      </c>
      <c r="H160" s="30" t="s">
        <v>678</v>
      </c>
      <c r="I160" s="30">
        <v>22.04</v>
      </c>
      <c r="J160" s="30">
        <v>35.86</v>
      </c>
      <c r="K160" s="31">
        <v>117942352.29000001</v>
      </c>
      <c r="L160" s="32">
        <v>8.8110999999999997</v>
      </c>
      <c r="M160" s="33">
        <v>10.551600000000001</v>
      </c>
      <c r="N160" s="34">
        <v>0.1472</v>
      </c>
      <c r="O160" s="35">
        <v>1.1975</v>
      </c>
      <c r="P160" s="36">
        <v>56444862431.870003</v>
      </c>
      <c r="Q160" s="1"/>
      <c r="R160" s="1"/>
      <c r="S160" s="1"/>
    </row>
    <row r="161" spans="1:19">
      <c r="A161" s="1"/>
      <c r="B161" s="39" t="s">
        <v>377</v>
      </c>
      <c r="C161" s="6" t="s">
        <v>140</v>
      </c>
      <c r="D161" s="7">
        <v>7.7</v>
      </c>
      <c r="E161" s="7">
        <v>12</v>
      </c>
      <c r="F161" s="8">
        <v>0.55844155844155852</v>
      </c>
      <c r="G161" s="6" t="s">
        <v>98</v>
      </c>
      <c r="H161" s="40" t="s">
        <v>679</v>
      </c>
      <c r="I161" s="40">
        <v>5.94</v>
      </c>
      <c r="J161" s="40">
        <v>41.66</v>
      </c>
      <c r="K161" s="41">
        <v>347483069.19</v>
      </c>
      <c r="L161" s="42">
        <v>8.1401000000000003</v>
      </c>
      <c r="M161" s="43">
        <v>1.9968999999999999</v>
      </c>
      <c r="N161" s="44">
        <v>2.5600000000000001E-2</v>
      </c>
      <c r="O161" s="45">
        <v>0.24529999999999999</v>
      </c>
      <c r="P161" s="46">
        <v>7110848298.3999996</v>
      </c>
      <c r="Q161" s="1"/>
      <c r="R161" s="1"/>
      <c r="S161" s="1"/>
    </row>
    <row r="162" spans="1:19">
      <c r="A162" s="1"/>
      <c r="B162" s="29" t="s">
        <v>378</v>
      </c>
      <c r="C162" s="3" t="s">
        <v>379</v>
      </c>
      <c r="D162" s="4">
        <v>54.14</v>
      </c>
      <c r="E162" s="4">
        <v>62</v>
      </c>
      <c r="F162" s="5">
        <v>0.14517916512744744</v>
      </c>
      <c r="G162" s="3" t="s">
        <v>98</v>
      </c>
      <c r="H162" s="30" t="s">
        <v>680</v>
      </c>
      <c r="I162" s="30">
        <v>39.08</v>
      </c>
      <c r="J162" s="30">
        <v>66.069999999999993</v>
      </c>
      <c r="K162" s="31">
        <v>37868988.619999997</v>
      </c>
      <c r="L162" s="32">
        <v>10.9962</v>
      </c>
      <c r="M162" s="33">
        <v>2.0518000000000001</v>
      </c>
      <c r="N162" s="34">
        <v>4.1000000000000002E-2</v>
      </c>
      <c r="O162" s="35">
        <v>0.18659999999999999</v>
      </c>
      <c r="P162" s="36">
        <v>17433677164.200001</v>
      </c>
      <c r="Q162" s="1"/>
      <c r="R162" s="1"/>
      <c r="S162" s="1"/>
    </row>
    <row r="163" spans="1:19">
      <c r="A163" s="1"/>
      <c r="B163" s="53" t="s">
        <v>380</v>
      </c>
      <c r="C163" s="54" t="s">
        <v>381</v>
      </c>
      <c r="D163" s="55">
        <v>50.05</v>
      </c>
      <c r="E163" s="56">
        <v>59</v>
      </c>
      <c r="F163" s="57">
        <v>0.17882117882117887</v>
      </c>
      <c r="G163" s="54" t="s">
        <v>98</v>
      </c>
      <c r="H163" s="58" t="s">
        <v>681</v>
      </c>
      <c r="I163" s="58">
        <v>22.7</v>
      </c>
      <c r="J163" s="58">
        <v>66.77</v>
      </c>
      <c r="K163" s="59">
        <v>140182920.13999999</v>
      </c>
      <c r="L163" s="60">
        <v>18.664200000000001</v>
      </c>
      <c r="M163" s="61">
        <v>2.7343999999999999</v>
      </c>
      <c r="N163" s="62">
        <v>2.35E-2</v>
      </c>
      <c r="O163" s="63">
        <v>0.14649999999999999</v>
      </c>
      <c r="P163" s="64">
        <v>19372502545.5294</v>
      </c>
      <c r="Q163" s="1"/>
      <c r="R163" s="1"/>
      <c r="S163" s="1"/>
    </row>
    <row r="164" spans="1:19">
      <c r="A164" s="1"/>
      <c r="B164" s="29" t="s">
        <v>382</v>
      </c>
      <c r="C164" s="3" t="s">
        <v>383</v>
      </c>
      <c r="D164" s="4">
        <v>10.15</v>
      </c>
      <c r="E164" s="4">
        <v>13.5</v>
      </c>
      <c r="F164" s="5">
        <v>0.33004926108374377</v>
      </c>
      <c r="G164" s="3" t="s">
        <v>98</v>
      </c>
      <c r="H164" s="30" t="s">
        <v>591</v>
      </c>
      <c r="I164" s="30">
        <v>6.1</v>
      </c>
      <c r="J164" s="30">
        <v>15.34</v>
      </c>
      <c r="K164" s="31">
        <v>10053398.619999999</v>
      </c>
      <c r="L164" s="32">
        <v>7.4432</v>
      </c>
      <c r="M164" s="33">
        <v>6.5354000000000001</v>
      </c>
      <c r="N164" s="34">
        <v>3.2899999999999999E-2</v>
      </c>
      <c r="O164" s="35">
        <v>0.878</v>
      </c>
      <c r="P164" s="36">
        <v>1623058912.3</v>
      </c>
      <c r="Q164" s="1"/>
      <c r="R164" s="1"/>
      <c r="S164" s="1"/>
    </row>
    <row r="165" spans="1:19">
      <c r="A165" s="1"/>
      <c r="B165" s="23" t="s">
        <v>384</v>
      </c>
      <c r="C165" s="2"/>
      <c r="D165" s="2"/>
      <c r="E165" s="51"/>
      <c r="F165" s="2"/>
      <c r="G165" s="51"/>
      <c r="H165" s="37"/>
      <c r="I165" s="37"/>
      <c r="J165" s="37"/>
      <c r="K165" s="24"/>
      <c r="L165" s="25"/>
      <c r="M165" s="25"/>
      <c r="N165" s="26"/>
      <c r="O165" s="27"/>
      <c r="P165" s="38"/>
      <c r="Q165" s="1"/>
      <c r="R165" s="1"/>
      <c r="S165" s="1"/>
    </row>
    <row r="166" spans="1:19">
      <c r="A166" s="1"/>
      <c r="B166" s="39" t="s">
        <v>385</v>
      </c>
      <c r="C166" s="6" t="s">
        <v>386</v>
      </c>
      <c r="D166" s="7">
        <v>7.44</v>
      </c>
      <c r="E166" s="7" t="s">
        <v>156</v>
      </c>
      <c r="F166" s="8" t="s">
        <v>106</v>
      </c>
      <c r="G166" s="6" t="s">
        <v>98</v>
      </c>
      <c r="H166" s="40" t="s">
        <v>682</v>
      </c>
      <c r="I166" s="40">
        <v>3.28</v>
      </c>
      <c r="J166" s="40">
        <v>11.1</v>
      </c>
      <c r="K166" s="41">
        <v>19438261</v>
      </c>
      <c r="L166" s="42">
        <v>-50.581299999999999</v>
      </c>
      <c r="M166" s="43">
        <v>1.6846000000000001</v>
      </c>
      <c r="N166" s="44">
        <v>0</v>
      </c>
      <c r="O166" s="45">
        <v>-3.3300000000000003E-2</v>
      </c>
      <c r="P166" s="46">
        <v>1861623422.8800001</v>
      </c>
      <c r="Q166" s="1"/>
      <c r="R166" s="1"/>
      <c r="S166" s="1"/>
    </row>
    <row r="167" spans="1:19">
      <c r="A167" s="1"/>
      <c r="B167" s="23" t="s">
        <v>387</v>
      </c>
      <c r="C167" s="2"/>
      <c r="D167" s="2"/>
      <c r="E167" s="51"/>
      <c r="F167" s="2"/>
      <c r="G167" s="51"/>
      <c r="H167" s="37"/>
      <c r="I167" s="37"/>
      <c r="J167" s="37"/>
      <c r="K167" s="24"/>
      <c r="L167" s="25"/>
      <c r="M167" s="25"/>
      <c r="N167" s="26"/>
      <c r="O167" s="27"/>
      <c r="P167" s="38"/>
      <c r="Q167" s="1"/>
      <c r="R167" s="1"/>
      <c r="S167" s="1"/>
    </row>
    <row r="168" spans="1:19">
      <c r="A168" s="1"/>
      <c r="B168" s="39" t="s">
        <v>121</v>
      </c>
      <c r="C168" s="6" t="s">
        <v>117</v>
      </c>
      <c r="D168" s="7">
        <v>63.89</v>
      </c>
      <c r="E168" s="7">
        <v>69</v>
      </c>
      <c r="F168" s="8">
        <v>7.9981217717952635E-2</v>
      </c>
      <c r="G168" s="6" t="s">
        <v>538</v>
      </c>
      <c r="H168" s="40" t="s">
        <v>683</v>
      </c>
      <c r="I168" s="40">
        <v>28.74</v>
      </c>
      <c r="J168" s="40">
        <v>69.75</v>
      </c>
      <c r="K168" s="41">
        <v>683200408.80999994</v>
      </c>
      <c r="L168" s="42">
        <v>41.6873</v>
      </c>
      <c r="M168" s="43">
        <v>5.2443</v>
      </c>
      <c r="N168" s="44">
        <v>1.77E-2</v>
      </c>
      <c r="O168" s="45">
        <v>0.1258</v>
      </c>
      <c r="P168" s="46">
        <v>130573360437.67</v>
      </c>
      <c r="Q168" s="1"/>
      <c r="R168" s="1"/>
      <c r="S168" s="1"/>
    </row>
    <row r="169" spans="1:19">
      <c r="A169" s="1"/>
      <c r="B169" s="29" t="s">
        <v>388</v>
      </c>
      <c r="C169" s="3" t="s">
        <v>21</v>
      </c>
      <c r="D169" s="4">
        <v>5.4</v>
      </c>
      <c r="E169" s="4">
        <v>7</v>
      </c>
      <c r="F169" s="5">
        <v>0.29629629629629628</v>
      </c>
      <c r="G169" s="3" t="s">
        <v>98</v>
      </c>
      <c r="H169" s="30" t="s">
        <v>684</v>
      </c>
      <c r="I169" s="30">
        <v>3.23</v>
      </c>
      <c r="J169" s="30">
        <v>9.0399999999999991</v>
      </c>
      <c r="K169" s="31">
        <v>347474519.51999998</v>
      </c>
      <c r="L169" s="32">
        <v>21.14</v>
      </c>
      <c r="M169" s="33">
        <v>1.5995999999999999</v>
      </c>
      <c r="N169" s="34">
        <v>1.44E-2</v>
      </c>
      <c r="O169" s="35">
        <v>7.5700000000000003E-2</v>
      </c>
      <c r="P169" s="36">
        <v>14629789431</v>
      </c>
      <c r="Q169" s="1"/>
      <c r="R169" s="1"/>
      <c r="S169" s="1"/>
    </row>
    <row r="170" spans="1:19">
      <c r="A170" s="1"/>
      <c r="B170" s="39" t="s">
        <v>389</v>
      </c>
      <c r="C170" s="6" t="s">
        <v>390</v>
      </c>
      <c r="D170" s="7">
        <v>13.17</v>
      </c>
      <c r="E170" s="7" t="s">
        <v>156</v>
      </c>
      <c r="F170" s="8" t="s">
        <v>106</v>
      </c>
      <c r="G170" s="6" t="s">
        <v>98</v>
      </c>
      <c r="H170" s="40" t="s">
        <v>685</v>
      </c>
      <c r="I170" s="40">
        <v>5.81</v>
      </c>
      <c r="J170" s="40">
        <v>15.84</v>
      </c>
      <c r="K170" s="41">
        <v>2607535.67</v>
      </c>
      <c r="L170" s="42">
        <v>17.1143</v>
      </c>
      <c r="M170" s="43">
        <v>2.0472999999999999</v>
      </c>
      <c r="N170" s="44">
        <v>2.06E-2</v>
      </c>
      <c r="O170" s="45">
        <v>0.1196</v>
      </c>
      <c r="P170" s="46">
        <v>541339680</v>
      </c>
      <c r="Q170" s="1"/>
      <c r="R170" s="1"/>
      <c r="S170" s="1"/>
    </row>
    <row r="171" spans="1:19">
      <c r="A171" s="1"/>
      <c r="B171" s="29" t="s">
        <v>391</v>
      </c>
      <c r="C171" s="3" t="s">
        <v>118</v>
      </c>
      <c r="D171" s="4">
        <v>11.12</v>
      </c>
      <c r="E171" s="4">
        <v>16</v>
      </c>
      <c r="F171" s="5">
        <v>0.43884892086330951</v>
      </c>
      <c r="G171" s="3" t="s">
        <v>98</v>
      </c>
      <c r="H171" s="30" t="s">
        <v>686</v>
      </c>
      <c r="I171" s="30">
        <v>6.51</v>
      </c>
      <c r="J171" s="30">
        <v>20.37</v>
      </c>
      <c r="K171" s="31">
        <v>12997738.050000001</v>
      </c>
      <c r="L171" s="32">
        <v>19.110499999999998</v>
      </c>
      <c r="M171" s="33">
        <v>0.61719999999999997</v>
      </c>
      <c r="N171" s="34">
        <v>3.15E-2</v>
      </c>
      <c r="O171" s="35">
        <v>3.2300000000000002E-2</v>
      </c>
      <c r="P171" s="36">
        <v>777065600</v>
      </c>
      <c r="Q171" s="1"/>
      <c r="R171" s="1"/>
      <c r="S171" s="1"/>
    </row>
    <row r="172" spans="1:19">
      <c r="A172" s="1"/>
      <c r="B172" s="23" t="s">
        <v>392</v>
      </c>
      <c r="C172" s="2"/>
      <c r="D172" s="2"/>
      <c r="E172" s="51"/>
      <c r="F172" s="2"/>
      <c r="G172" s="51"/>
      <c r="H172" s="37"/>
      <c r="I172" s="37"/>
      <c r="J172" s="37"/>
      <c r="K172" s="24"/>
      <c r="L172" s="25"/>
      <c r="M172" s="25"/>
      <c r="N172" s="26"/>
      <c r="O172" s="27"/>
      <c r="P172" s="38"/>
      <c r="Q172" s="1"/>
      <c r="R172" s="1"/>
      <c r="S172" s="1"/>
    </row>
    <row r="173" spans="1:19">
      <c r="A173" s="1"/>
      <c r="B173" s="29" t="s">
        <v>393</v>
      </c>
      <c r="C173" s="3" t="s">
        <v>394</v>
      </c>
      <c r="D173" s="4">
        <v>26.63</v>
      </c>
      <c r="E173" s="4">
        <v>37</v>
      </c>
      <c r="F173" s="5">
        <v>0.38941043935411201</v>
      </c>
      <c r="G173" s="3" t="s">
        <v>98</v>
      </c>
      <c r="H173" s="30" t="s">
        <v>687</v>
      </c>
      <c r="I173" s="30">
        <v>19.32</v>
      </c>
      <c r="J173" s="30">
        <v>55.03</v>
      </c>
      <c r="K173" s="31">
        <v>46167225.670000002</v>
      </c>
      <c r="L173" s="32">
        <v>56.200400000000002</v>
      </c>
      <c r="M173" s="33">
        <v>0.92889999999999995</v>
      </c>
      <c r="N173" s="34">
        <v>0</v>
      </c>
      <c r="O173" s="35">
        <v>1.6500000000000001E-2</v>
      </c>
      <c r="P173" s="36">
        <v>7077529078.1400003</v>
      </c>
      <c r="Q173" s="1"/>
      <c r="R173" s="1"/>
      <c r="S173" s="1"/>
    </row>
    <row r="174" spans="1:19">
      <c r="A174" s="1"/>
      <c r="B174" s="39" t="s">
        <v>395</v>
      </c>
      <c r="C174" s="6" t="s">
        <v>17</v>
      </c>
      <c r="D174" s="7">
        <v>9.59</v>
      </c>
      <c r="E174" s="7">
        <v>14</v>
      </c>
      <c r="F174" s="8">
        <v>0.45985401459854014</v>
      </c>
      <c r="G174" s="6" t="s">
        <v>538</v>
      </c>
      <c r="H174" s="40" t="s">
        <v>688</v>
      </c>
      <c r="I174" s="40">
        <v>7.52</v>
      </c>
      <c r="J174" s="40">
        <v>19.54</v>
      </c>
      <c r="K174" s="41">
        <v>132445400.48</v>
      </c>
      <c r="L174" s="42">
        <v>6.0086000000000004</v>
      </c>
      <c r="M174" s="43">
        <v>0.69140000000000001</v>
      </c>
      <c r="N174" s="44">
        <v>8.6099999999999996E-2</v>
      </c>
      <c r="O174" s="45">
        <v>0.11509999999999999</v>
      </c>
      <c r="P174" s="46">
        <v>8091345017.9799995</v>
      </c>
      <c r="Q174" s="1"/>
      <c r="R174" s="1"/>
      <c r="S174" s="1"/>
    </row>
    <row r="175" spans="1:19">
      <c r="A175" s="1"/>
      <c r="B175" s="29" t="s">
        <v>397</v>
      </c>
      <c r="C175" s="3" t="s">
        <v>110</v>
      </c>
      <c r="D175" s="4">
        <v>32.799999999999997</v>
      </c>
      <c r="E175" s="4">
        <v>46</v>
      </c>
      <c r="F175" s="5">
        <v>0.40243902439024404</v>
      </c>
      <c r="G175" s="3" t="s">
        <v>538</v>
      </c>
      <c r="H175" s="30" t="s">
        <v>689</v>
      </c>
      <c r="I175" s="30">
        <v>23.67</v>
      </c>
      <c r="J175" s="30">
        <v>56.78</v>
      </c>
      <c r="K175" s="31">
        <v>66431599.710000001</v>
      </c>
      <c r="L175" s="32">
        <v>21.297999999999998</v>
      </c>
      <c r="M175" s="33">
        <v>1.9208000000000001</v>
      </c>
      <c r="N175" s="34">
        <v>1.2699999999999999E-2</v>
      </c>
      <c r="O175" s="35">
        <v>9.0200000000000002E-2</v>
      </c>
      <c r="P175" s="36">
        <v>5778167884</v>
      </c>
      <c r="Q175" s="1"/>
      <c r="R175" s="1"/>
      <c r="S175" s="1"/>
    </row>
    <row r="176" spans="1:19">
      <c r="A176" s="1"/>
      <c r="B176" s="39" t="s">
        <v>398</v>
      </c>
      <c r="C176" s="6" t="s">
        <v>399</v>
      </c>
      <c r="D176" s="7">
        <v>8.8800000000000008</v>
      </c>
      <c r="E176" s="7" t="s">
        <v>156</v>
      </c>
      <c r="F176" s="8" t="s">
        <v>106</v>
      </c>
      <c r="G176" s="6" t="s">
        <v>98</v>
      </c>
      <c r="H176" s="40" t="s">
        <v>690</v>
      </c>
      <c r="I176" s="40">
        <v>2.78</v>
      </c>
      <c r="J176" s="40">
        <v>10.62</v>
      </c>
      <c r="K176" s="41">
        <v>135643640.86000001</v>
      </c>
      <c r="L176" s="42">
        <v>17.319700000000001</v>
      </c>
      <c r="M176" s="43">
        <v>1.8754</v>
      </c>
      <c r="N176" s="44">
        <v>9.4000000000000004E-3</v>
      </c>
      <c r="O176" s="45">
        <v>0.10829999999999999</v>
      </c>
      <c r="P176" s="46">
        <v>6058307441.5200005</v>
      </c>
      <c r="Q176" s="1"/>
      <c r="R176" s="1"/>
      <c r="S176" s="1"/>
    </row>
    <row r="177" spans="1:19">
      <c r="A177" s="1"/>
      <c r="B177" s="29" t="s">
        <v>400</v>
      </c>
      <c r="C177" s="3" t="s">
        <v>64</v>
      </c>
      <c r="D177" s="4">
        <v>20.58</v>
      </c>
      <c r="E177" s="4">
        <v>29</v>
      </c>
      <c r="F177" s="5">
        <v>0.4091350826044704</v>
      </c>
      <c r="G177" s="3" t="s">
        <v>538</v>
      </c>
      <c r="H177" s="30" t="s">
        <v>691</v>
      </c>
      <c r="I177" s="30">
        <v>14.67</v>
      </c>
      <c r="J177" s="30">
        <v>36.01</v>
      </c>
      <c r="K177" s="31">
        <v>99969878.760000005</v>
      </c>
      <c r="L177" s="32">
        <v>22.15</v>
      </c>
      <c r="M177" s="33">
        <v>2.1183999999999998</v>
      </c>
      <c r="N177" s="34">
        <v>1.3899999999999999E-2</v>
      </c>
      <c r="O177" s="35">
        <v>9.5600000000000004E-2</v>
      </c>
      <c r="P177" s="36">
        <v>12306222023.76</v>
      </c>
      <c r="Q177" s="1"/>
      <c r="R177" s="1"/>
      <c r="S177" s="1"/>
    </row>
    <row r="178" spans="1:19">
      <c r="A178" s="1"/>
      <c r="B178" s="23" t="s">
        <v>29</v>
      </c>
      <c r="C178" s="2"/>
      <c r="D178" s="2"/>
      <c r="E178" s="51"/>
      <c r="F178" s="51"/>
      <c r="G178" s="51"/>
      <c r="H178" s="37"/>
      <c r="I178" s="37"/>
      <c r="J178" s="37"/>
      <c r="K178" s="24"/>
      <c r="L178" s="25"/>
      <c r="M178" s="25"/>
      <c r="N178" s="26"/>
      <c r="O178" s="27"/>
      <c r="P178" s="38"/>
      <c r="Q178" s="1"/>
      <c r="R178" s="1"/>
      <c r="S178" s="1"/>
    </row>
    <row r="179" spans="1:19">
      <c r="A179" s="1"/>
      <c r="B179" s="82" t="s">
        <v>401</v>
      </c>
      <c r="C179" s="83" t="s">
        <v>43</v>
      </c>
      <c r="D179" s="84">
        <v>17.5</v>
      </c>
      <c r="E179" s="85">
        <v>20</v>
      </c>
      <c r="F179" s="86">
        <v>0.14285714285714279</v>
      </c>
      <c r="G179" s="83" t="s">
        <v>538</v>
      </c>
      <c r="H179" s="87" t="s">
        <v>692</v>
      </c>
      <c r="I179" s="87">
        <v>8.16</v>
      </c>
      <c r="J179" s="87">
        <v>22.5</v>
      </c>
      <c r="K179" s="88">
        <v>243243583.47999999</v>
      </c>
      <c r="L179" s="89">
        <v>30.1875</v>
      </c>
      <c r="M179" s="90">
        <v>1.0145999999999999</v>
      </c>
      <c r="N179" s="91">
        <v>8.0000000000000002E-3</v>
      </c>
      <c r="O179" s="92">
        <v>3.3599999999999998E-2</v>
      </c>
      <c r="P179" s="93">
        <v>29752635500</v>
      </c>
      <c r="Q179" s="1"/>
      <c r="R179" s="1"/>
      <c r="S179" s="1"/>
    </row>
    <row r="180" spans="1:19">
      <c r="A180" s="1"/>
      <c r="B180" s="82" t="s">
        <v>402</v>
      </c>
      <c r="C180" s="83" t="s">
        <v>45</v>
      </c>
      <c r="D180" s="84">
        <v>8.07</v>
      </c>
      <c r="E180" s="85">
        <v>9</v>
      </c>
      <c r="F180" s="86">
        <v>0.11524163568773238</v>
      </c>
      <c r="G180" s="83" t="s">
        <v>538</v>
      </c>
      <c r="H180" s="87" t="s">
        <v>564</v>
      </c>
      <c r="I180" s="87">
        <v>3.71</v>
      </c>
      <c r="J180" s="87">
        <v>10.82</v>
      </c>
      <c r="K180" s="88">
        <v>118736825.48</v>
      </c>
      <c r="L180" s="89">
        <v>8.9391999999999996</v>
      </c>
      <c r="M180" s="90">
        <v>0.29699999999999999</v>
      </c>
      <c r="N180" s="91">
        <v>9.9000000000000008E-3</v>
      </c>
      <c r="O180" s="92">
        <v>3.32E-2</v>
      </c>
      <c r="P180" s="93">
        <v>8723548982.2800007</v>
      </c>
      <c r="Q180" s="1"/>
      <c r="R180" s="1"/>
      <c r="S180" s="1"/>
    </row>
    <row r="181" spans="1:19">
      <c r="A181" s="1"/>
      <c r="B181" s="82" t="s">
        <v>403</v>
      </c>
      <c r="C181" s="83" t="s">
        <v>27</v>
      </c>
      <c r="D181" s="84">
        <v>13.02</v>
      </c>
      <c r="E181" s="85">
        <v>16</v>
      </c>
      <c r="F181" s="86">
        <v>0.22887864823348703</v>
      </c>
      <c r="G181" s="83" t="s">
        <v>98</v>
      </c>
      <c r="H181" s="87" t="s">
        <v>693</v>
      </c>
      <c r="I181" s="87">
        <v>5.47</v>
      </c>
      <c r="J181" s="87">
        <v>15.93</v>
      </c>
      <c r="K181" s="88">
        <v>155281476.81</v>
      </c>
      <c r="L181" s="89">
        <v>-29.823399999999999</v>
      </c>
      <c r="M181" s="90">
        <v>3.2894999999999999</v>
      </c>
      <c r="N181" s="91">
        <v>2.3599999999999999E-2</v>
      </c>
      <c r="O181" s="92">
        <v>-0.1103</v>
      </c>
      <c r="P181" s="93">
        <v>17969091401.939999</v>
      </c>
      <c r="Q181" s="1"/>
      <c r="R181" s="1"/>
      <c r="S181" s="1"/>
    </row>
    <row r="182" spans="1:19">
      <c r="A182" s="1"/>
      <c r="B182" s="82" t="s">
        <v>404</v>
      </c>
      <c r="C182" s="83" t="s">
        <v>88</v>
      </c>
      <c r="D182" s="84">
        <v>8.4</v>
      </c>
      <c r="E182" s="85">
        <v>9</v>
      </c>
      <c r="F182" s="86">
        <v>7.1428571428571397E-2</v>
      </c>
      <c r="G182" s="83" t="s">
        <v>538</v>
      </c>
      <c r="H182" s="87" t="s">
        <v>694</v>
      </c>
      <c r="I182" s="87">
        <v>3.75</v>
      </c>
      <c r="J182" s="87">
        <v>11.43</v>
      </c>
      <c r="K182" s="88">
        <v>153638885.13999999</v>
      </c>
      <c r="L182" s="89">
        <v>-14.9717</v>
      </c>
      <c r="M182" s="90">
        <v>0.67869999999999997</v>
      </c>
      <c r="N182" s="91">
        <v>5.1999999999999998E-3</v>
      </c>
      <c r="O182" s="92">
        <v>-4.53E-2</v>
      </c>
      <c r="P182" s="93">
        <v>10328556714</v>
      </c>
      <c r="Q182" s="1"/>
      <c r="R182" s="1"/>
      <c r="S182" s="1"/>
    </row>
    <row r="183" spans="1:19">
      <c r="A183" s="1"/>
      <c r="B183" s="23" t="s">
        <v>405</v>
      </c>
      <c r="C183" s="2"/>
      <c r="D183" s="2"/>
      <c r="E183" s="51"/>
      <c r="F183" s="51"/>
      <c r="G183" s="51"/>
      <c r="H183" s="37"/>
      <c r="I183" s="37"/>
      <c r="J183" s="37"/>
      <c r="K183" s="24"/>
      <c r="L183" s="25"/>
      <c r="M183" s="25"/>
      <c r="N183" s="26"/>
      <c r="O183" s="27"/>
      <c r="P183" s="38"/>
      <c r="Q183" s="1"/>
      <c r="R183" s="1"/>
      <c r="S183" s="1"/>
    </row>
    <row r="184" spans="1:19">
      <c r="A184" s="1"/>
      <c r="B184" s="53" t="s">
        <v>406</v>
      </c>
      <c r="C184" s="54" t="s">
        <v>152</v>
      </c>
      <c r="D184" s="55">
        <v>25.8</v>
      </c>
      <c r="E184" s="56">
        <v>34</v>
      </c>
      <c r="F184" s="57">
        <v>0.31782945736434098</v>
      </c>
      <c r="G184" s="54" t="s">
        <v>538</v>
      </c>
      <c r="H184" s="58" t="s">
        <v>695</v>
      </c>
      <c r="I184" s="58">
        <v>15.55</v>
      </c>
      <c r="J184" s="58">
        <v>38.29</v>
      </c>
      <c r="K184" s="59">
        <v>53403447</v>
      </c>
      <c r="L184" s="60">
        <v>362.41050000000001</v>
      </c>
      <c r="M184" s="61">
        <v>2.6253000000000002</v>
      </c>
      <c r="N184" s="62">
        <v>4.4000000000000003E-3</v>
      </c>
      <c r="O184" s="63">
        <v>7.1999999999999998E-3</v>
      </c>
      <c r="P184" s="64">
        <v>4581290339.3999996</v>
      </c>
      <c r="Q184" s="1"/>
      <c r="R184" s="1"/>
      <c r="S184" s="1"/>
    </row>
    <row r="185" spans="1:19">
      <c r="A185" s="1"/>
      <c r="B185" s="29" t="s">
        <v>407</v>
      </c>
      <c r="C185" s="3" t="s">
        <v>408</v>
      </c>
      <c r="D185" s="4">
        <v>23.56</v>
      </c>
      <c r="E185" s="4">
        <v>28</v>
      </c>
      <c r="F185" s="5">
        <v>0.18845500848896446</v>
      </c>
      <c r="G185" s="3" t="s">
        <v>98</v>
      </c>
      <c r="H185" s="30" t="s">
        <v>696</v>
      </c>
      <c r="I185" s="30">
        <v>10.02</v>
      </c>
      <c r="J185" s="30">
        <v>30.36</v>
      </c>
      <c r="K185" s="31">
        <v>24005027.52</v>
      </c>
      <c r="L185" s="32">
        <v>-917.44550000000004</v>
      </c>
      <c r="M185" s="33">
        <v>3.8892000000000002</v>
      </c>
      <c r="N185" s="34">
        <v>0</v>
      </c>
      <c r="O185" s="35">
        <v>-4.1999999999999997E-3</v>
      </c>
      <c r="P185" s="36">
        <v>1646570986.72</v>
      </c>
      <c r="Q185" s="1"/>
      <c r="R185" s="1"/>
      <c r="S185" s="1"/>
    </row>
    <row r="186" spans="1:19">
      <c r="A186" s="1"/>
      <c r="B186" s="53" t="s">
        <v>409</v>
      </c>
      <c r="C186" s="54" t="s">
        <v>410</v>
      </c>
      <c r="D186" s="55">
        <v>25.83</v>
      </c>
      <c r="E186" s="56">
        <v>34</v>
      </c>
      <c r="F186" s="57">
        <v>0.31629887727448702</v>
      </c>
      <c r="G186" s="54" t="s">
        <v>538</v>
      </c>
      <c r="H186" s="58" t="s">
        <v>697</v>
      </c>
      <c r="I186" s="58">
        <v>12.35</v>
      </c>
      <c r="J186" s="58">
        <v>27.84</v>
      </c>
      <c r="K186" s="59">
        <v>110094338.86</v>
      </c>
      <c r="L186" s="60">
        <v>56.689500000000002</v>
      </c>
      <c r="M186" s="61">
        <v>5.8334000000000001</v>
      </c>
      <c r="N186" s="62">
        <v>7.1000000000000004E-3</v>
      </c>
      <c r="O186" s="63">
        <v>0.10290000000000001</v>
      </c>
      <c r="P186" s="64">
        <v>14741231420.16</v>
      </c>
      <c r="Q186" s="1"/>
      <c r="R186" s="1"/>
      <c r="S186" s="1"/>
    </row>
    <row r="187" spans="1:19">
      <c r="A187" s="1"/>
      <c r="B187" s="23" t="s">
        <v>411</v>
      </c>
      <c r="C187" s="2"/>
      <c r="D187" s="2"/>
      <c r="E187" s="51"/>
      <c r="F187" s="51"/>
      <c r="G187" s="51"/>
      <c r="H187" s="37"/>
      <c r="I187" s="37"/>
      <c r="J187" s="37"/>
      <c r="K187" s="24"/>
      <c r="L187" s="25"/>
      <c r="M187" s="25"/>
      <c r="N187" s="26"/>
      <c r="O187" s="27"/>
      <c r="P187" s="38"/>
      <c r="Q187" s="1"/>
      <c r="R187" s="1"/>
      <c r="S187" s="1"/>
    </row>
    <row r="188" spans="1:19">
      <c r="A188" s="1"/>
      <c r="B188" s="53" t="s">
        <v>412</v>
      </c>
      <c r="C188" s="54" t="s">
        <v>413</v>
      </c>
      <c r="D188" s="55">
        <v>1.62</v>
      </c>
      <c r="E188" s="56">
        <v>2.5</v>
      </c>
      <c r="F188" s="57">
        <v>0.54320987654320985</v>
      </c>
      <c r="G188" s="54" t="s">
        <v>538</v>
      </c>
      <c r="H188" s="58" t="s">
        <v>698</v>
      </c>
      <c r="I188" s="58">
        <v>0.43</v>
      </c>
      <c r="J188" s="58">
        <v>2.25</v>
      </c>
      <c r="K188" s="59">
        <v>565076489.71000004</v>
      </c>
      <c r="L188" s="60">
        <v>-0.60160000000000002</v>
      </c>
      <c r="M188" s="61">
        <v>0.83150000000000002</v>
      </c>
      <c r="N188" s="62">
        <v>0</v>
      </c>
      <c r="O188" s="63">
        <v>-1.3819999999999999</v>
      </c>
      <c r="P188" s="64">
        <v>9642828061.6200008</v>
      </c>
      <c r="Q188" s="1"/>
      <c r="R188" s="1"/>
      <c r="S188" s="1"/>
    </row>
    <row r="189" spans="1:19">
      <c r="A189" s="1"/>
      <c r="B189" s="29" t="s">
        <v>415</v>
      </c>
      <c r="C189" s="3" t="s">
        <v>92</v>
      </c>
      <c r="D189" s="4">
        <v>51</v>
      </c>
      <c r="E189" s="4">
        <v>63</v>
      </c>
      <c r="F189" s="5">
        <v>0.23529411764705888</v>
      </c>
      <c r="G189" s="3" t="s">
        <v>538</v>
      </c>
      <c r="H189" s="30" t="s">
        <v>699</v>
      </c>
      <c r="I189" s="30">
        <v>42.78</v>
      </c>
      <c r="J189" s="30">
        <v>59.45</v>
      </c>
      <c r="K189" s="31">
        <v>145961169.47999999</v>
      </c>
      <c r="L189" s="32">
        <v>19.114699999999999</v>
      </c>
      <c r="M189" s="33">
        <v>1.2438</v>
      </c>
      <c r="N189" s="34">
        <v>5.8299999999999998E-2</v>
      </c>
      <c r="O189" s="35">
        <v>6.5100000000000005E-2</v>
      </c>
      <c r="P189" s="36">
        <v>86123390073</v>
      </c>
      <c r="Q189" s="1"/>
      <c r="R189" s="1"/>
      <c r="S189" s="1"/>
    </row>
    <row r="190" spans="1:19">
      <c r="A190" s="1"/>
      <c r="B190" s="39" t="s">
        <v>416</v>
      </c>
      <c r="C190" s="6" t="s">
        <v>84</v>
      </c>
      <c r="D190" s="7">
        <v>15.28</v>
      </c>
      <c r="E190" s="7">
        <v>18</v>
      </c>
      <c r="F190" s="8">
        <v>0.17801047120418856</v>
      </c>
      <c r="G190" s="6" t="s">
        <v>538</v>
      </c>
      <c r="H190" s="40" t="s">
        <v>700</v>
      </c>
      <c r="I190" s="40">
        <v>11.09</v>
      </c>
      <c r="J190" s="40">
        <v>17.62</v>
      </c>
      <c r="K190" s="41">
        <v>227358477.47999999</v>
      </c>
      <c r="L190" s="42">
        <v>19.4437</v>
      </c>
      <c r="M190" s="43">
        <v>1.6187</v>
      </c>
      <c r="N190" s="44">
        <v>2.69E-2</v>
      </c>
      <c r="O190" s="45">
        <v>8.3199999999999996E-2</v>
      </c>
      <c r="P190" s="46">
        <v>36983820106</v>
      </c>
      <c r="Q190" s="1"/>
      <c r="R190" s="1"/>
      <c r="S190" s="1"/>
    </row>
    <row r="191" spans="1:19">
      <c r="A191" s="1"/>
      <c r="B191" s="23" t="s">
        <v>417</v>
      </c>
      <c r="C191" s="2"/>
      <c r="D191" s="2"/>
      <c r="E191" s="51"/>
      <c r="F191" s="51"/>
      <c r="G191" s="51"/>
      <c r="H191" s="37"/>
      <c r="I191" s="37"/>
      <c r="J191" s="37"/>
      <c r="K191" s="24"/>
      <c r="L191" s="25"/>
      <c r="M191" s="25"/>
      <c r="N191" s="26"/>
      <c r="O191" s="27"/>
      <c r="P191" s="38"/>
      <c r="Q191" s="1"/>
      <c r="R191" s="1"/>
      <c r="S191" s="1"/>
    </row>
    <row r="192" spans="1:19">
      <c r="A192" s="1"/>
      <c r="B192" s="39" t="s">
        <v>418</v>
      </c>
      <c r="C192" s="6" t="s">
        <v>124</v>
      </c>
      <c r="D192" s="7">
        <v>20</v>
      </c>
      <c r="E192" s="7">
        <v>25</v>
      </c>
      <c r="F192" s="8">
        <v>0.25</v>
      </c>
      <c r="G192" s="6" t="s">
        <v>98</v>
      </c>
      <c r="H192" s="40" t="s">
        <v>701</v>
      </c>
      <c r="I192" s="40">
        <v>4.55</v>
      </c>
      <c r="J192" s="40">
        <v>50.13</v>
      </c>
      <c r="K192" s="41">
        <v>159247418.71000001</v>
      </c>
      <c r="L192" s="42">
        <v>63.303199999999997</v>
      </c>
      <c r="M192" s="43">
        <v>3.4609000000000001</v>
      </c>
      <c r="N192" s="44">
        <v>1.83E-2</v>
      </c>
      <c r="O192" s="45">
        <v>5.4699999999999999E-2</v>
      </c>
      <c r="P192" s="46">
        <v>2981492860</v>
      </c>
      <c r="Q192" s="1"/>
      <c r="R192" s="1"/>
      <c r="S192" s="1"/>
    </row>
    <row r="193" spans="1:19">
      <c r="A193" s="1"/>
      <c r="B193" s="29" t="s">
        <v>419</v>
      </c>
      <c r="C193" s="3" t="s">
        <v>420</v>
      </c>
      <c r="D193" s="4">
        <v>2.65</v>
      </c>
      <c r="E193" s="4">
        <v>3.5</v>
      </c>
      <c r="F193" s="5">
        <v>0.32075471698113223</v>
      </c>
      <c r="G193" s="3" t="s">
        <v>98</v>
      </c>
      <c r="H193" s="30" t="s">
        <v>702</v>
      </c>
      <c r="I193" s="30">
        <v>1.18</v>
      </c>
      <c r="J193" s="30">
        <v>6.83</v>
      </c>
      <c r="K193" s="31">
        <v>2735505.38</v>
      </c>
      <c r="L193" s="32">
        <v>-3.4565999999999999</v>
      </c>
      <c r="M193" s="33">
        <v>0.65149999999999997</v>
      </c>
      <c r="N193" s="34">
        <v>0</v>
      </c>
      <c r="O193" s="35">
        <v>-0.1885</v>
      </c>
      <c r="P193" s="36">
        <v>178307014.90000001</v>
      </c>
      <c r="Q193" s="1"/>
      <c r="R193" s="1"/>
      <c r="S193" s="1"/>
    </row>
    <row r="194" spans="1:19">
      <c r="A194" s="1"/>
      <c r="B194" s="23" t="s">
        <v>421</v>
      </c>
      <c r="C194" s="2"/>
      <c r="D194" s="2"/>
      <c r="E194" s="51"/>
      <c r="F194" s="51"/>
      <c r="G194" s="51"/>
      <c r="H194" s="37"/>
      <c r="I194" s="37"/>
      <c r="J194" s="37"/>
      <c r="K194" s="24"/>
      <c r="L194" s="25"/>
      <c r="M194" s="25"/>
      <c r="N194" s="26"/>
      <c r="O194" s="27"/>
      <c r="P194" s="38"/>
      <c r="Q194" s="1"/>
      <c r="R194" s="1"/>
      <c r="S194" s="1"/>
    </row>
    <row r="195" spans="1:19">
      <c r="A195" s="1"/>
      <c r="B195" s="39" t="s">
        <v>422</v>
      </c>
      <c r="C195" s="6" t="s">
        <v>116</v>
      </c>
      <c r="D195" s="7">
        <v>14.37</v>
      </c>
      <c r="E195" s="7">
        <v>21</v>
      </c>
      <c r="F195" s="8">
        <v>0.46137787056367441</v>
      </c>
      <c r="G195" s="6" t="s">
        <v>98</v>
      </c>
      <c r="H195" s="40" t="s">
        <v>703</v>
      </c>
      <c r="I195" s="40">
        <v>10.38</v>
      </c>
      <c r="J195" s="40">
        <v>35.24</v>
      </c>
      <c r="K195" s="41">
        <v>46472253.049999997</v>
      </c>
      <c r="L195" s="42">
        <v>13.3635</v>
      </c>
      <c r="M195" s="43">
        <v>1.6463000000000001</v>
      </c>
      <c r="N195" s="44">
        <v>5.2900000000000003E-2</v>
      </c>
      <c r="O195" s="45">
        <v>0.1232</v>
      </c>
      <c r="P195" s="46">
        <v>2312663799.0599999</v>
      </c>
      <c r="Q195" s="1"/>
      <c r="R195" s="1"/>
      <c r="S195" s="1"/>
    </row>
    <row r="196" spans="1:19">
      <c r="A196" s="1"/>
      <c r="B196" s="29" t="s">
        <v>423</v>
      </c>
      <c r="C196" s="3" t="s">
        <v>424</v>
      </c>
      <c r="D196" s="4">
        <v>17.8</v>
      </c>
      <c r="E196" s="4">
        <v>24</v>
      </c>
      <c r="F196" s="5">
        <v>0.348314606741573</v>
      </c>
      <c r="G196" s="3" t="s">
        <v>98</v>
      </c>
      <c r="H196" s="30" t="s">
        <v>704</v>
      </c>
      <c r="I196" s="30">
        <v>9.3699999999999992</v>
      </c>
      <c r="J196" s="30">
        <v>30.85</v>
      </c>
      <c r="K196" s="31">
        <v>22127674.899999999</v>
      </c>
      <c r="L196" s="32">
        <v>17.226400000000002</v>
      </c>
      <c r="M196" s="33">
        <v>1.714</v>
      </c>
      <c r="N196" s="34">
        <v>2.8500000000000001E-2</v>
      </c>
      <c r="O196" s="35">
        <v>9.9500000000000005E-2</v>
      </c>
      <c r="P196" s="36">
        <v>8885714432</v>
      </c>
      <c r="Q196" s="1"/>
      <c r="R196" s="1"/>
      <c r="S196" s="1"/>
    </row>
    <row r="197" spans="1:19">
      <c r="A197" s="1"/>
      <c r="B197" s="39" t="s">
        <v>425</v>
      </c>
      <c r="C197" s="6" t="s">
        <v>426</v>
      </c>
      <c r="D197" s="7">
        <v>5.4</v>
      </c>
      <c r="E197" s="7">
        <v>7.3</v>
      </c>
      <c r="F197" s="8">
        <v>0.35185185185185164</v>
      </c>
      <c r="G197" s="6" t="s">
        <v>98</v>
      </c>
      <c r="H197" s="40" t="s">
        <v>705</v>
      </c>
      <c r="I197" s="40">
        <v>3.61</v>
      </c>
      <c r="J197" s="40">
        <v>25.94</v>
      </c>
      <c r="K197" s="41">
        <v>2053042.52</v>
      </c>
      <c r="L197" s="42">
        <v>-0.2354</v>
      </c>
      <c r="M197" s="43">
        <v>0.42220000000000002</v>
      </c>
      <c r="N197" s="44">
        <v>0</v>
      </c>
      <c r="O197" s="45">
        <v>-1.7934000000000001</v>
      </c>
      <c r="P197" s="46">
        <v>371794476.60000002</v>
      </c>
      <c r="Q197" s="1"/>
      <c r="R197" s="1"/>
      <c r="S197" s="1"/>
    </row>
    <row r="198" spans="1:19">
      <c r="A198" s="1"/>
      <c r="B198" s="29" t="s">
        <v>427</v>
      </c>
      <c r="C198" s="3" t="s">
        <v>113</v>
      </c>
      <c r="D198" s="4">
        <v>7.79</v>
      </c>
      <c r="E198" s="4">
        <v>10</v>
      </c>
      <c r="F198" s="5">
        <v>0.28369704749679081</v>
      </c>
      <c r="G198" s="3" t="s">
        <v>98</v>
      </c>
      <c r="H198" s="30" t="s">
        <v>706</v>
      </c>
      <c r="I198" s="30">
        <v>3.14</v>
      </c>
      <c r="J198" s="30">
        <v>15.35</v>
      </c>
      <c r="K198" s="31">
        <v>47421064.380000003</v>
      </c>
      <c r="L198" s="32">
        <v>-11.405200000000001</v>
      </c>
      <c r="M198" s="33">
        <v>1.5386</v>
      </c>
      <c r="N198" s="34">
        <v>0</v>
      </c>
      <c r="O198" s="35">
        <v>-0.13489999999999999</v>
      </c>
      <c r="P198" s="36">
        <v>2037067386.8099999</v>
      </c>
      <c r="Q198" s="1"/>
      <c r="R198" s="1"/>
      <c r="S198" s="1"/>
    </row>
    <row r="199" spans="1:19">
      <c r="A199" s="1"/>
      <c r="B199" s="39" t="s">
        <v>428</v>
      </c>
      <c r="C199" s="6" t="s">
        <v>58</v>
      </c>
      <c r="D199" s="7">
        <v>40.82</v>
      </c>
      <c r="E199" s="7">
        <v>52</v>
      </c>
      <c r="F199" s="8">
        <v>0.27388535031847128</v>
      </c>
      <c r="G199" s="6" t="s">
        <v>538</v>
      </c>
      <c r="H199" s="40" t="s">
        <v>707</v>
      </c>
      <c r="I199" s="40">
        <v>26.23</v>
      </c>
      <c r="J199" s="40">
        <v>60.68</v>
      </c>
      <c r="K199" s="41">
        <v>266678837.38</v>
      </c>
      <c r="L199" s="42">
        <v>34.124400000000001</v>
      </c>
      <c r="M199" s="43">
        <v>6.8997000000000002</v>
      </c>
      <c r="N199" s="44">
        <v>7.7999999999999996E-3</v>
      </c>
      <c r="O199" s="45">
        <v>0.20219999999999999</v>
      </c>
      <c r="P199" s="46">
        <v>32347010438.34</v>
      </c>
      <c r="Q199" s="1"/>
      <c r="R199" s="1"/>
      <c r="S199" s="1"/>
    </row>
    <row r="200" spans="1:19">
      <c r="A200" s="1"/>
      <c r="B200" s="23" t="s">
        <v>429</v>
      </c>
      <c r="C200" s="2"/>
      <c r="D200" s="2"/>
      <c r="E200" s="51"/>
      <c r="F200" s="51"/>
      <c r="G200" s="51"/>
      <c r="H200" s="37"/>
      <c r="I200" s="37"/>
      <c r="J200" s="37"/>
      <c r="K200" s="24"/>
      <c r="L200" s="25"/>
      <c r="M200" s="25"/>
      <c r="N200" s="26"/>
      <c r="O200" s="27"/>
      <c r="P200" s="38"/>
      <c r="Q200" s="1"/>
      <c r="R200" s="1"/>
      <c r="S200" s="1"/>
    </row>
    <row r="201" spans="1:19">
      <c r="A201" s="1"/>
      <c r="B201" s="39" t="s">
        <v>430</v>
      </c>
      <c r="C201" s="6" t="s">
        <v>122</v>
      </c>
      <c r="D201" s="7">
        <v>126</v>
      </c>
      <c r="E201" s="7">
        <v>132</v>
      </c>
      <c r="F201" s="8">
        <v>4.7619047619047672E-2</v>
      </c>
      <c r="G201" s="6" t="s">
        <v>98</v>
      </c>
      <c r="H201" s="40" t="s">
        <v>708</v>
      </c>
      <c r="I201" s="40">
        <v>34.67</v>
      </c>
      <c r="J201" s="40">
        <v>127.47</v>
      </c>
      <c r="K201" s="41">
        <v>340613763.56999999</v>
      </c>
      <c r="L201" s="42">
        <v>-230.3937</v>
      </c>
      <c r="M201" s="43">
        <v>11.7395</v>
      </c>
      <c r="N201" s="44">
        <v>0</v>
      </c>
      <c r="O201" s="45">
        <v>-5.0999999999999997E-2</v>
      </c>
      <c r="P201" s="46">
        <v>66112888086</v>
      </c>
      <c r="Q201" s="1"/>
      <c r="R201" s="1"/>
      <c r="S201" s="1"/>
    </row>
    <row r="202" spans="1:19">
      <c r="A202" s="1"/>
      <c r="B202" s="29" t="s">
        <v>431</v>
      </c>
      <c r="C202" s="3" t="s">
        <v>432</v>
      </c>
      <c r="D202" s="4">
        <v>10.29</v>
      </c>
      <c r="E202" s="4">
        <v>13</v>
      </c>
      <c r="F202" s="5">
        <v>0.26336248785228378</v>
      </c>
      <c r="G202" s="3" t="s">
        <v>98</v>
      </c>
      <c r="H202" s="30" t="s">
        <v>709</v>
      </c>
      <c r="I202" s="30">
        <v>6.04</v>
      </c>
      <c r="J202" s="30">
        <v>22.4</v>
      </c>
      <c r="K202" s="31">
        <v>20734723.239999998</v>
      </c>
      <c r="L202" s="32">
        <v>-230.04689999999999</v>
      </c>
      <c r="M202" s="33">
        <v>1.3453999999999999</v>
      </c>
      <c r="N202" s="34">
        <v>4.8999999999999998E-3</v>
      </c>
      <c r="O202" s="35">
        <v>-5.7999999999999996E-3</v>
      </c>
      <c r="P202" s="36">
        <v>2334623271.1199999</v>
      </c>
      <c r="Q202" s="1"/>
      <c r="R202" s="1"/>
      <c r="S202" s="1"/>
    </row>
    <row r="203" spans="1:19">
      <c r="A203" s="1"/>
      <c r="B203" s="53" t="s">
        <v>433</v>
      </c>
      <c r="C203" s="54" t="s">
        <v>434</v>
      </c>
      <c r="D203" s="55">
        <v>21.92</v>
      </c>
      <c r="E203" s="56">
        <v>27</v>
      </c>
      <c r="F203" s="57">
        <v>0.2317518248175181</v>
      </c>
      <c r="G203" s="54" t="s">
        <v>538</v>
      </c>
      <c r="H203" s="58" t="s">
        <v>565</v>
      </c>
      <c r="I203" s="58">
        <v>16.73</v>
      </c>
      <c r="J203" s="58">
        <v>24.76</v>
      </c>
      <c r="K203" s="59">
        <v>116174758.90000001</v>
      </c>
      <c r="L203" s="60">
        <v>18.099699999999999</v>
      </c>
      <c r="M203" s="61">
        <v>2.7402000000000002</v>
      </c>
      <c r="N203" s="62">
        <v>5.7000000000000002E-3</v>
      </c>
      <c r="O203" s="63">
        <v>0.15140000000000001</v>
      </c>
      <c r="P203" s="64">
        <v>43511617576</v>
      </c>
      <c r="Q203" s="1"/>
      <c r="R203" s="1"/>
      <c r="S203" s="1"/>
    </row>
    <row r="204" spans="1:19">
      <c r="A204" s="1"/>
      <c r="B204" s="53" t="s">
        <v>435</v>
      </c>
      <c r="C204" s="54" t="s">
        <v>436</v>
      </c>
      <c r="D204" s="55">
        <v>29.36</v>
      </c>
      <c r="E204" s="56">
        <v>38</v>
      </c>
      <c r="F204" s="57">
        <v>0.29427792915531348</v>
      </c>
      <c r="G204" s="54" t="s">
        <v>98</v>
      </c>
      <c r="H204" s="58" t="s">
        <v>710</v>
      </c>
      <c r="I204" s="58">
        <v>14.73</v>
      </c>
      <c r="J204" s="58">
        <v>54.09</v>
      </c>
      <c r="K204" s="59">
        <v>64779440.950000003</v>
      </c>
      <c r="L204" s="60">
        <v>21.975200000000001</v>
      </c>
      <c r="M204" s="61">
        <v>5.9816000000000003</v>
      </c>
      <c r="N204" s="62">
        <v>0</v>
      </c>
      <c r="O204" s="63">
        <v>0.2722</v>
      </c>
      <c r="P204" s="64">
        <v>7098796590</v>
      </c>
      <c r="Q204" s="1"/>
      <c r="R204" s="1"/>
      <c r="S204" s="1"/>
    </row>
    <row r="205" spans="1:19">
      <c r="A205" s="1"/>
      <c r="B205" s="39" t="s">
        <v>437</v>
      </c>
      <c r="C205" s="6" t="s">
        <v>151</v>
      </c>
      <c r="D205" s="7">
        <v>4.09</v>
      </c>
      <c r="E205" s="7">
        <v>6</v>
      </c>
      <c r="F205" s="8">
        <v>0.46699266503667491</v>
      </c>
      <c r="G205" s="6" t="s">
        <v>98</v>
      </c>
      <c r="H205" s="40" t="s">
        <v>711</v>
      </c>
      <c r="I205" s="40">
        <v>1.94</v>
      </c>
      <c r="J205" s="40">
        <v>9.65</v>
      </c>
      <c r="K205" s="41">
        <v>71999525.950000003</v>
      </c>
      <c r="L205" s="42">
        <v>-14.775499999999999</v>
      </c>
      <c r="M205" s="43">
        <v>0.64829999999999999</v>
      </c>
      <c r="N205" s="44">
        <v>0</v>
      </c>
      <c r="O205" s="45">
        <v>-4.3900000000000002E-2</v>
      </c>
      <c r="P205" s="46">
        <v>1165717930.8099999</v>
      </c>
      <c r="Q205" s="1"/>
      <c r="R205" s="1"/>
      <c r="S205" s="1"/>
    </row>
    <row r="206" spans="1:19">
      <c r="A206" s="1"/>
      <c r="B206" s="53" t="s">
        <v>438</v>
      </c>
      <c r="C206" s="54" t="s">
        <v>56</v>
      </c>
      <c r="D206" s="55">
        <v>34.39</v>
      </c>
      <c r="E206" s="56">
        <v>40</v>
      </c>
      <c r="F206" s="57">
        <v>0.16312881651642908</v>
      </c>
      <c r="G206" s="54" t="s">
        <v>98</v>
      </c>
      <c r="H206" s="58" t="s">
        <v>712</v>
      </c>
      <c r="I206" s="58">
        <v>14.39</v>
      </c>
      <c r="J206" s="58">
        <v>36.880000000000003</v>
      </c>
      <c r="K206" s="59">
        <v>474932627.70999998</v>
      </c>
      <c r="L206" s="60">
        <v>107.2777</v>
      </c>
      <c r="M206" s="61">
        <v>8.4708000000000006</v>
      </c>
      <c r="N206" s="62">
        <v>5.3E-3</v>
      </c>
      <c r="O206" s="63">
        <v>7.9000000000000001E-2</v>
      </c>
      <c r="P206" s="64">
        <v>64099909538.220001</v>
      </c>
      <c r="Q206" s="1"/>
      <c r="R206" s="1"/>
      <c r="S206" s="1"/>
    </row>
    <row r="207" spans="1:19">
      <c r="A207" s="1"/>
      <c r="B207" s="39" t="s">
        <v>439</v>
      </c>
      <c r="C207" s="6" t="s">
        <v>102</v>
      </c>
      <c r="D207" s="7">
        <v>82.57</v>
      </c>
      <c r="E207" s="7">
        <v>91</v>
      </c>
      <c r="F207" s="8">
        <v>0.10209519195833838</v>
      </c>
      <c r="G207" s="6" t="s">
        <v>538</v>
      </c>
      <c r="H207" s="40" t="s">
        <v>713</v>
      </c>
      <c r="I207" s="40">
        <v>24.97</v>
      </c>
      <c r="J207" s="40">
        <v>89.39</v>
      </c>
      <c r="K207" s="41">
        <v>900108438.19000006</v>
      </c>
      <c r="L207" s="42">
        <v>162.95959999999999</v>
      </c>
      <c r="M207" s="43">
        <v>17.761800000000001</v>
      </c>
      <c r="N207" s="44">
        <v>2.5000000000000001E-3</v>
      </c>
      <c r="O207" s="45">
        <v>0.109</v>
      </c>
      <c r="P207" s="46">
        <v>133711929495.08</v>
      </c>
      <c r="Q207" s="1"/>
      <c r="R207" s="1"/>
      <c r="S207" s="1"/>
    </row>
    <row r="208" spans="1:19">
      <c r="A208" s="1"/>
      <c r="B208" s="29" t="s">
        <v>440</v>
      </c>
      <c r="C208" s="3" t="s">
        <v>545</v>
      </c>
      <c r="D208" s="4">
        <v>68.88</v>
      </c>
      <c r="E208" s="4">
        <v>85</v>
      </c>
      <c r="F208" s="5">
        <v>0.23403019744483178</v>
      </c>
      <c r="G208" s="3" t="s">
        <v>538</v>
      </c>
      <c r="H208" s="30" t="s">
        <v>714</v>
      </c>
      <c r="I208" s="30">
        <v>55</v>
      </c>
      <c r="J208" s="30">
        <v>99.13</v>
      </c>
      <c r="K208" s="31">
        <v>111862000</v>
      </c>
      <c r="L208" s="32">
        <v>39.97</v>
      </c>
      <c r="M208" s="33">
        <v>1.79</v>
      </c>
      <c r="N208" s="34">
        <v>8.0000000000000002E-3</v>
      </c>
      <c r="O208" s="35">
        <v>4.4999999999999998E-2</v>
      </c>
      <c r="P208" s="36">
        <v>20184100000</v>
      </c>
      <c r="Q208" s="1"/>
      <c r="R208" s="1"/>
      <c r="S208" s="1"/>
    </row>
    <row r="209" spans="1:19">
      <c r="A209" s="1"/>
      <c r="B209" s="66" t="s">
        <v>441</v>
      </c>
      <c r="C209" s="67" t="s">
        <v>130</v>
      </c>
      <c r="D209" s="68">
        <v>20.11</v>
      </c>
      <c r="E209" s="69">
        <v>22</v>
      </c>
      <c r="F209" s="70">
        <v>9.3983092988563E-2</v>
      </c>
      <c r="G209" s="67" t="s">
        <v>538</v>
      </c>
      <c r="H209" s="71" t="s">
        <v>715</v>
      </c>
      <c r="I209" s="71">
        <v>3.96</v>
      </c>
      <c r="J209" s="71">
        <v>22.36</v>
      </c>
      <c r="K209" s="72">
        <v>1778679821.24</v>
      </c>
      <c r="L209" s="73">
        <v>-18.967600000000001</v>
      </c>
      <c r="M209" s="74">
        <v>40.776200000000003</v>
      </c>
      <c r="N209" s="75">
        <v>0</v>
      </c>
      <c r="O209" s="76">
        <v>-2.1497999999999999</v>
      </c>
      <c r="P209" s="77">
        <v>32108597674.98</v>
      </c>
      <c r="Q209" s="1"/>
      <c r="R209" s="1"/>
      <c r="S209" s="1"/>
    </row>
    <row r="210" spans="1:19">
      <c r="A210" s="1"/>
      <c r="B210" s="1"/>
      <c r="C210" s="1"/>
      <c r="D210" s="1"/>
      <c r="E210" s="50"/>
      <c r="F210" s="50"/>
      <c r="G210" s="50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>
      <c r="A211" s="1"/>
      <c r="B211" s="81" t="s">
        <v>561</v>
      </c>
      <c r="C211" s="78"/>
      <c r="D211" s="79" t="s">
        <v>562</v>
      </c>
      <c r="E211" s="80"/>
      <c r="F211" s="80"/>
      <c r="G211" s="80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9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9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9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9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9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9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9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9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9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9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>
      <c r="A319" s="1"/>
      <c r="Q319" s="1"/>
    </row>
  </sheetData>
  <sheetProtection algorithmName="SHA-512" hashValue="D114PXqBCIvjct1gGFhdC/ctQQn/tbzIEOPWCuOQ/ilVqxuEH3Kfv+y7VF/K8q1qcRPpLkE/l2+Q52wezJfjfg==" saltValue="IirZ3xHbgu8wJCoi64mpIA==" spinCount="100000" sheet="1" objects="1" scenarios="1" selectLockedCells="1" selectUnlockedCells="1"/>
  <mergeCells count="20">
    <mergeCell ref="G2:J2"/>
    <mergeCell ref="M2:P2"/>
    <mergeCell ref="I6:I7"/>
    <mergeCell ref="J6:J7"/>
    <mergeCell ref="K6:K7"/>
    <mergeCell ref="L6:L7"/>
    <mergeCell ref="M6:M7"/>
    <mergeCell ref="N6:N7"/>
    <mergeCell ref="O6:O7"/>
    <mergeCell ref="P6:P7"/>
    <mergeCell ref="B5:D5"/>
    <mergeCell ref="E5:K5"/>
    <mergeCell ref="L5:P5"/>
    <mergeCell ref="B6:B7"/>
    <mergeCell ref="C6:C7"/>
    <mergeCell ref="D6:D7"/>
    <mergeCell ref="E6:E7"/>
    <mergeCell ref="F6:F7"/>
    <mergeCell ref="G6:G7"/>
    <mergeCell ref="H6:H7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2FDD9-DA91-43DD-8365-1E173055EAFD}">
  <dimension ref="A1:J164"/>
  <sheetViews>
    <sheetView workbookViewId="0">
      <pane ySplit="1" topLeftCell="A8" activePane="bottomLeft" state="frozen"/>
      <selection pane="bottomLeft" activeCell="A24" sqref="A24:J24"/>
    </sheetView>
  </sheetViews>
  <sheetFormatPr defaultRowHeight="15"/>
  <cols>
    <col min="5" max="5" width="12.7109375" bestFit="1" customWidth="1"/>
    <col min="8" max="8" width="11.5703125" customWidth="1"/>
    <col min="10" max="10" width="14.85546875" bestFit="1" customWidth="1"/>
  </cols>
  <sheetData>
    <row r="1" spans="1:10" ht="15.75">
      <c r="A1" s="17" t="s">
        <v>537</v>
      </c>
      <c r="B1" s="17" t="s">
        <v>536</v>
      </c>
      <c r="C1" s="17" t="s">
        <v>535</v>
      </c>
      <c r="D1" s="17" t="s">
        <v>534</v>
      </c>
      <c r="E1" s="17" t="s">
        <v>0</v>
      </c>
      <c r="F1" s="17" t="s">
        <v>1</v>
      </c>
      <c r="G1" s="17" t="s">
        <v>128</v>
      </c>
      <c r="H1" s="17" t="s">
        <v>2</v>
      </c>
      <c r="I1" s="17" t="s">
        <v>167</v>
      </c>
      <c r="J1" s="17" t="s">
        <v>533</v>
      </c>
    </row>
    <row r="2" spans="1:10">
      <c r="A2" t="s">
        <v>339</v>
      </c>
      <c r="B2" t="s">
        <v>532</v>
      </c>
      <c r="C2" s="16">
        <v>7.93</v>
      </c>
      <c r="D2" s="16">
        <v>23.2</v>
      </c>
      <c r="E2" s="14">
        <v>13153244.710000001</v>
      </c>
      <c r="F2" s="16">
        <v>70.599500000000006</v>
      </c>
      <c r="G2" s="16">
        <v>1.0094000000000001</v>
      </c>
      <c r="H2" s="15">
        <v>7.9000000000000008E-3</v>
      </c>
      <c r="I2" s="15">
        <v>1.43E-2</v>
      </c>
      <c r="J2" s="14">
        <v>1309436160.1199999</v>
      </c>
    </row>
    <row r="3" spans="1:10">
      <c r="A3" t="s">
        <v>203</v>
      </c>
      <c r="B3" t="s">
        <v>531</v>
      </c>
      <c r="C3" s="16">
        <v>10.7</v>
      </c>
      <c r="D3" s="16">
        <v>23.85</v>
      </c>
      <c r="E3" s="14">
        <v>11316813.76</v>
      </c>
      <c r="F3" s="16">
        <v>6.0538999999999996</v>
      </c>
      <c r="G3" s="16">
        <v>0.73280000000000001</v>
      </c>
      <c r="H3" s="15">
        <v>3.5299999999999998E-2</v>
      </c>
      <c r="I3" s="15">
        <v>0.121</v>
      </c>
      <c r="J3" s="14">
        <v>2965445577.7800002</v>
      </c>
    </row>
    <row r="4" spans="1:10">
      <c r="A4" t="s">
        <v>3</v>
      </c>
      <c r="B4" t="s">
        <v>4</v>
      </c>
      <c r="C4" s="16">
        <v>10.36</v>
      </c>
      <c r="D4" s="16">
        <v>20.27</v>
      </c>
      <c r="E4" s="14">
        <v>565501907.86000001</v>
      </c>
      <c r="F4" s="16">
        <v>23.179099999999998</v>
      </c>
      <c r="G4" s="16">
        <v>2.8557000000000001</v>
      </c>
      <c r="H4" s="15">
        <v>3.5799999999999998E-2</v>
      </c>
      <c r="I4" s="15">
        <v>0.1232</v>
      </c>
      <c r="J4" s="14">
        <v>215700498900.14999</v>
      </c>
    </row>
    <row r="5" spans="1:10">
      <c r="A5" t="s">
        <v>224</v>
      </c>
      <c r="B5" t="s">
        <v>530</v>
      </c>
      <c r="C5" s="16">
        <v>15.76</v>
      </c>
      <c r="D5" s="16">
        <v>37.909999999999997</v>
      </c>
      <c r="E5" s="14">
        <v>46838186.289999999</v>
      </c>
      <c r="F5" s="16">
        <v>74.813599999999994</v>
      </c>
      <c r="G5" s="16">
        <v>6.2469999999999999</v>
      </c>
      <c r="H5" s="15">
        <v>1.8E-3</v>
      </c>
      <c r="I5" s="15">
        <v>8.3500000000000005E-2</v>
      </c>
      <c r="J5" s="14">
        <v>17891224784.290001</v>
      </c>
    </row>
    <row r="6" spans="1:10">
      <c r="A6" t="s">
        <v>394</v>
      </c>
      <c r="B6" t="s">
        <v>549</v>
      </c>
      <c r="C6" s="16">
        <v>19.32</v>
      </c>
      <c r="D6" s="16">
        <v>55.03</v>
      </c>
      <c r="E6" s="14">
        <v>46167225.670000002</v>
      </c>
      <c r="F6" s="16">
        <v>56.200400000000002</v>
      </c>
      <c r="G6" s="16">
        <v>0.92889999999999995</v>
      </c>
      <c r="H6" s="15"/>
      <c r="I6" s="15">
        <v>1.6500000000000001E-2</v>
      </c>
      <c r="J6" s="14">
        <v>7077529078.1400003</v>
      </c>
    </row>
    <row r="7" spans="1:10">
      <c r="A7" t="s">
        <v>296</v>
      </c>
      <c r="B7" t="s">
        <v>529</v>
      </c>
      <c r="C7" s="16">
        <v>18.98</v>
      </c>
      <c r="D7" s="16">
        <v>29.8</v>
      </c>
      <c r="E7" s="14">
        <v>22206140</v>
      </c>
      <c r="F7" s="16">
        <v>5.1516000000000002</v>
      </c>
      <c r="G7" s="16">
        <v>0.90369999999999995</v>
      </c>
      <c r="H7" s="15">
        <v>2.86E-2</v>
      </c>
      <c r="I7" s="15">
        <v>0.1754</v>
      </c>
      <c r="J7" s="14">
        <v>7068054602.7600002</v>
      </c>
    </row>
    <row r="8" spans="1:10">
      <c r="A8" t="s">
        <v>113</v>
      </c>
      <c r="B8" t="s">
        <v>528</v>
      </c>
      <c r="C8" s="16">
        <v>3.14</v>
      </c>
      <c r="D8" s="16">
        <v>15.35</v>
      </c>
      <c r="E8" s="14">
        <v>47421064.380000003</v>
      </c>
      <c r="F8" s="16">
        <v>-11.405200000000001</v>
      </c>
      <c r="G8" s="16">
        <v>1.5386</v>
      </c>
      <c r="H8" s="15"/>
      <c r="I8" s="15">
        <v>-0.13489999999999999</v>
      </c>
      <c r="J8" s="14">
        <v>2037067386.8099999</v>
      </c>
    </row>
    <row r="9" spans="1:10" ht="15" customHeight="1">
      <c r="A9" t="s">
        <v>264</v>
      </c>
      <c r="B9" t="s">
        <v>527</v>
      </c>
      <c r="C9" s="16">
        <v>12.5</v>
      </c>
      <c r="D9" s="16">
        <v>39.9</v>
      </c>
      <c r="E9" s="14">
        <v>12623516.710000001</v>
      </c>
      <c r="F9" s="16">
        <v>-45.893599999999999</v>
      </c>
      <c r="G9" s="16">
        <v>1.8338000000000001</v>
      </c>
      <c r="H9" s="15"/>
      <c r="I9" s="15">
        <v>-0.04</v>
      </c>
      <c r="J9" s="14">
        <v>3053475562.96</v>
      </c>
    </row>
    <row r="10" spans="1:10">
      <c r="A10" t="s">
        <v>226</v>
      </c>
      <c r="B10" t="s">
        <v>526</v>
      </c>
      <c r="C10" s="16">
        <v>31.65</v>
      </c>
      <c r="D10" s="16">
        <v>69.099999999999994</v>
      </c>
      <c r="E10" s="14">
        <v>32748589.050000001</v>
      </c>
      <c r="F10" s="16">
        <v>29.435400000000001</v>
      </c>
      <c r="G10" s="16">
        <v>6.4242999999999997</v>
      </c>
      <c r="H10" s="15">
        <v>6.6E-3</v>
      </c>
      <c r="I10" s="15">
        <v>0.21820000000000001</v>
      </c>
      <c r="J10" s="14">
        <v>4853487552</v>
      </c>
    </row>
    <row r="11" spans="1:10">
      <c r="A11" t="s">
        <v>138</v>
      </c>
      <c r="B11" t="s">
        <v>139</v>
      </c>
      <c r="C11" s="16">
        <v>8.74</v>
      </c>
      <c r="D11" s="16">
        <v>62.87</v>
      </c>
      <c r="E11" s="14">
        <v>268071905.05000001</v>
      </c>
      <c r="F11" s="16">
        <v>-2.9095</v>
      </c>
      <c r="G11" s="16">
        <v>-2.6214</v>
      </c>
      <c r="H11" s="15"/>
      <c r="I11" s="15"/>
      <c r="J11" s="14">
        <v>25290309012.900002</v>
      </c>
    </row>
    <row r="12" spans="1:10">
      <c r="A12" t="s">
        <v>117</v>
      </c>
      <c r="B12" t="s">
        <v>550</v>
      </c>
      <c r="C12" s="16">
        <v>28.74</v>
      </c>
      <c r="D12" s="16">
        <v>69.75</v>
      </c>
      <c r="E12" s="14">
        <v>683200408.80999994</v>
      </c>
      <c r="F12" s="16">
        <v>41.6873</v>
      </c>
      <c r="G12" s="16">
        <v>5.2443</v>
      </c>
      <c r="H12" s="15">
        <v>1.77E-2</v>
      </c>
      <c r="I12" s="15">
        <v>0.1258</v>
      </c>
      <c r="J12" s="14">
        <v>130573360437.67</v>
      </c>
    </row>
    <row r="13" spans="1:10">
      <c r="A13" t="s">
        <v>525</v>
      </c>
      <c r="B13" t="s">
        <v>524</v>
      </c>
      <c r="C13" s="16">
        <v>52.08</v>
      </c>
      <c r="D13" s="16">
        <v>139</v>
      </c>
      <c r="E13" s="14">
        <v>208712.76</v>
      </c>
      <c r="F13" s="16">
        <v>-16.788799999999998</v>
      </c>
      <c r="G13" s="16">
        <v>2.89</v>
      </c>
      <c r="H13" s="15"/>
      <c r="I13" s="15">
        <v>-0.1721</v>
      </c>
      <c r="J13" s="14">
        <v>306227154.81999999</v>
      </c>
    </row>
    <row r="14" spans="1:10">
      <c r="A14" t="s">
        <v>5</v>
      </c>
      <c r="B14" t="s">
        <v>6</v>
      </c>
      <c r="C14" s="16">
        <v>21.91</v>
      </c>
      <c r="D14" s="16">
        <v>53.33</v>
      </c>
      <c r="E14" s="14">
        <v>582890633.75999999</v>
      </c>
      <c r="F14" s="16">
        <v>5.7055999999999996</v>
      </c>
      <c r="G14" s="16">
        <v>0.95840000000000003</v>
      </c>
      <c r="H14" s="15">
        <v>5.3600000000000002E-2</v>
      </c>
      <c r="I14" s="15">
        <v>0.16800000000000001</v>
      </c>
      <c r="J14" s="14">
        <v>97971987288</v>
      </c>
    </row>
    <row r="15" spans="1:10">
      <c r="A15" t="s">
        <v>7</v>
      </c>
      <c r="B15" t="s">
        <v>8</v>
      </c>
      <c r="C15" s="16">
        <v>15.68</v>
      </c>
      <c r="D15" s="16">
        <v>34.340000000000003</v>
      </c>
      <c r="E15" s="14">
        <v>1138865631.29</v>
      </c>
      <c r="F15" s="16">
        <v>11.1396</v>
      </c>
      <c r="G15" s="16">
        <v>1.4515</v>
      </c>
      <c r="H15" s="15">
        <v>7.7700000000000005E-2</v>
      </c>
      <c r="I15" s="15">
        <v>0.1303</v>
      </c>
      <c r="J15" s="14">
        <v>196148692451.39999</v>
      </c>
    </row>
    <row r="16" spans="1:10">
      <c r="A16" t="s">
        <v>304</v>
      </c>
      <c r="B16" t="s">
        <v>523</v>
      </c>
      <c r="C16" s="16">
        <v>1.18</v>
      </c>
      <c r="D16" s="16">
        <v>6.79</v>
      </c>
      <c r="E16" s="14">
        <v>1708397.48</v>
      </c>
      <c r="F16" s="16">
        <v>-0.60170000000000001</v>
      </c>
      <c r="G16" s="16">
        <v>0.44790000000000002</v>
      </c>
      <c r="H16" s="15"/>
      <c r="I16" s="15">
        <v>-0.74439999999999995</v>
      </c>
      <c r="J16" s="14">
        <v>81252167.840000004</v>
      </c>
    </row>
    <row r="17" spans="1:10">
      <c r="A17" t="s">
        <v>9</v>
      </c>
      <c r="B17" t="s">
        <v>10</v>
      </c>
      <c r="C17" s="16">
        <v>22.04</v>
      </c>
      <c r="D17" s="16">
        <v>35.86</v>
      </c>
      <c r="E17" s="14">
        <v>117942352.29000001</v>
      </c>
      <c r="F17" s="16">
        <v>8.8110999999999997</v>
      </c>
      <c r="G17" s="16">
        <v>10.551600000000001</v>
      </c>
      <c r="H17" s="15">
        <v>0.1472</v>
      </c>
      <c r="I17" s="15">
        <v>1.1975</v>
      </c>
      <c r="J17" s="14">
        <v>56444862431.870003</v>
      </c>
    </row>
    <row r="18" spans="1:10">
      <c r="A18" t="s">
        <v>182</v>
      </c>
      <c r="B18" t="s">
        <v>522</v>
      </c>
      <c r="C18" s="16">
        <v>5.81</v>
      </c>
      <c r="D18" s="16">
        <v>15.73</v>
      </c>
      <c r="E18" s="14">
        <v>108008131.81</v>
      </c>
      <c r="F18" s="16">
        <v>9.4680999999999997</v>
      </c>
      <c r="G18" s="16">
        <v>7.7431000000000001</v>
      </c>
      <c r="H18" s="15"/>
      <c r="I18" s="15">
        <v>0.81779999999999997</v>
      </c>
      <c r="J18" s="14">
        <v>6490402554.6800003</v>
      </c>
    </row>
    <row r="19" spans="1:10">
      <c r="A19" t="s">
        <v>207</v>
      </c>
      <c r="B19" t="s">
        <v>521</v>
      </c>
      <c r="C19" s="16">
        <v>19.73</v>
      </c>
      <c r="D19" s="16">
        <v>73.56</v>
      </c>
      <c r="E19" s="14">
        <v>33534949.620000001</v>
      </c>
      <c r="F19" s="16">
        <v>193.1028</v>
      </c>
      <c r="G19" s="16">
        <v>5.1182999999999996</v>
      </c>
      <c r="H19" s="15">
        <v>4.4999999999999997E-3</v>
      </c>
      <c r="I19" s="15">
        <v>2.6499999999999999E-2</v>
      </c>
      <c r="J19" s="14">
        <v>10993752124.424999</v>
      </c>
    </row>
    <row r="20" spans="1:10">
      <c r="A20" t="s">
        <v>432</v>
      </c>
      <c r="B20" t="s">
        <v>551</v>
      </c>
      <c r="C20" s="16">
        <v>6.04</v>
      </c>
      <c r="D20" s="16">
        <v>22.4</v>
      </c>
      <c r="E20" s="14">
        <v>20734723.239999998</v>
      </c>
      <c r="F20" s="16">
        <v>-230.04689999999999</v>
      </c>
      <c r="G20" s="16">
        <v>1.3453999999999999</v>
      </c>
      <c r="H20" s="15">
        <v>4.8999999999999998E-3</v>
      </c>
      <c r="I20" s="15">
        <v>-5.7999999999999996E-3</v>
      </c>
      <c r="J20" s="14">
        <v>2334623271.1199999</v>
      </c>
    </row>
    <row r="21" spans="1:10">
      <c r="A21" t="s">
        <v>144</v>
      </c>
      <c r="B21" t="s">
        <v>145</v>
      </c>
      <c r="C21" s="16">
        <v>25.38</v>
      </c>
      <c r="D21" s="16">
        <v>93.36</v>
      </c>
      <c r="E21" s="14">
        <v>342039717.48000002</v>
      </c>
      <c r="F21" s="16"/>
      <c r="G21" s="16">
        <v>3.6473</v>
      </c>
      <c r="H21" s="15">
        <v>2.1399999999999999E-2</v>
      </c>
      <c r="I21" s="15"/>
      <c r="J21" s="14">
        <v>80236683730.286606</v>
      </c>
    </row>
    <row r="22" spans="1:10">
      <c r="A22" t="s">
        <v>11</v>
      </c>
      <c r="B22" t="s">
        <v>12</v>
      </c>
      <c r="C22" s="16">
        <v>23.18</v>
      </c>
      <c r="D22" s="16">
        <v>44.57</v>
      </c>
      <c r="E22" s="14">
        <v>108305765.48</v>
      </c>
      <c r="F22" s="16">
        <v>2669.1358</v>
      </c>
      <c r="G22" s="16">
        <v>1.4301999999999999</v>
      </c>
      <c r="H22" s="15">
        <v>1.8499999999999999E-2</v>
      </c>
      <c r="I22" s="15">
        <v>5.0000000000000001E-4</v>
      </c>
      <c r="J22" s="14">
        <v>15048992105.799999</v>
      </c>
    </row>
    <row r="23" spans="1:10">
      <c r="A23" t="s">
        <v>131</v>
      </c>
      <c r="B23" t="s">
        <v>552</v>
      </c>
      <c r="C23" s="16">
        <v>12.92</v>
      </c>
      <c r="D23" s="16">
        <v>30.78</v>
      </c>
      <c r="E23" s="14">
        <v>140266500.81</v>
      </c>
      <c r="F23" s="16">
        <v>12.904999999999999</v>
      </c>
      <c r="G23" s="16">
        <v>2.8218999999999999</v>
      </c>
      <c r="H23" s="15">
        <v>4.4299999999999999E-2</v>
      </c>
      <c r="I23" s="15">
        <v>0.21870000000000001</v>
      </c>
      <c r="J23" s="14">
        <v>25397000000</v>
      </c>
    </row>
    <row r="24" spans="1:10">
      <c r="A24" t="s">
        <v>13</v>
      </c>
      <c r="B24" t="s">
        <v>14</v>
      </c>
      <c r="C24" s="16">
        <v>11.52</v>
      </c>
      <c r="D24" s="16">
        <v>41.06</v>
      </c>
      <c r="E24" s="14">
        <v>216580980.38</v>
      </c>
      <c r="F24" s="16">
        <v>13.170199999999999</v>
      </c>
      <c r="G24" s="16">
        <v>2.464</v>
      </c>
      <c r="H24" s="15"/>
      <c r="I24" s="15">
        <v>0.18709999999999999</v>
      </c>
      <c r="J24" s="14">
        <v>16746604674</v>
      </c>
    </row>
    <row r="25" spans="1:10">
      <c r="A25" t="s">
        <v>15</v>
      </c>
      <c r="B25" t="s">
        <v>16</v>
      </c>
      <c r="C25" s="16">
        <v>10</v>
      </c>
      <c r="D25" s="16">
        <v>39</v>
      </c>
      <c r="E25" s="14">
        <v>65916865</v>
      </c>
      <c r="F25" s="16">
        <v>-2.2324999999999999</v>
      </c>
      <c r="G25" s="16">
        <v>-6.4691000000000001</v>
      </c>
      <c r="H25" s="15">
        <v>3.5999999999999997E-2</v>
      </c>
      <c r="I25" s="15"/>
      <c r="J25" s="14">
        <v>18546612551.5</v>
      </c>
    </row>
    <row r="26" spans="1:10">
      <c r="A26" t="s">
        <v>17</v>
      </c>
      <c r="B26" t="s">
        <v>18</v>
      </c>
      <c r="C26" s="16">
        <v>7.52</v>
      </c>
      <c r="D26" s="16">
        <v>19.54</v>
      </c>
      <c r="E26" s="14">
        <v>132445400.48</v>
      </c>
      <c r="F26" s="16">
        <v>6.0086000000000004</v>
      </c>
      <c r="G26" s="16">
        <v>0.69140000000000001</v>
      </c>
      <c r="H26" s="15">
        <v>8.6099999999999996E-2</v>
      </c>
      <c r="I26" s="15">
        <v>0.11509999999999999</v>
      </c>
      <c r="J26" s="14">
        <v>8091345017.9799995</v>
      </c>
    </row>
    <row r="27" spans="1:10">
      <c r="A27" t="s">
        <v>311</v>
      </c>
      <c r="B27" t="s">
        <v>520</v>
      </c>
      <c r="C27" s="16">
        <v>7.11</v>
      </c>
      <c r="D27" s="16">
        <v>16.73</v>
      </c>
      <c r="E27" s="14">
        <v>33063317</v>
      </c>
      <c r="F27" s="16">
        <v>8.8375000000000004</v>
      </c>
      <c r="G27" s="16">
        <v>0.60470000000000002</v>
      </c>
      <c r="H27" s="15">
        <v>9.5999999999999992E-3</v>
      </c>
      <c r="I27" s="15">
        <v>6.8400000000000002E-2</v>
      </c>
      <c r="J27" s="14">
        <v>4362339914.9499998</v>
      </c>
    </row>
    <row r="28" spans="1:10">
      <c r="A28" t="s">
        <v>122</v>
      </c>
      <c r="B28" t="s">
        <v>123</v>
      </c>
      <c r="C28" s="16">
        <v>34.67</v>
      </c>
      <c r="D28" s="16">
        <v>127.47</v>
      </c>
      <c r="E28" s="14">
        <v>340613763.56999999</v>
      </c>
      <c r="F28" s="16">
        <v>-230.3937</v>
      </c>
      <c r="G28" s="16">
        <v>11.7395</v>
      </c>
      <c r="H28" s="15"/>
      <c r="I28" s="15">
        <v>-5.0999999999999997E-2</v>
      </c>
      <c r="J28" s="14">
        <v>66112888086</v>
      </c>
    </row>
    <row r="29" spans="1:10">
      <c r="A29" t="s">
        <v>185</v>
      </c>
      <c r="B29" t="s">
        <v>519</v>
      </c>
      <c r="C29" s="16">
        <v>6.07</v>
      </c>
      <c r="D29" s="16">
        <v>12.62</v>
      </c>
      <c r="E29" s="14">
        <v>16907404.57</v>
      </c>
      <c r="F29" s="16">
        <v>15.379300000000001</v>
      </c>
      <c r="G29" s="16">
        <v>1.7790999999999999</v>
      </c>
      <c r="H29" s="15">
        <v>1.2800000000000001E-2</v>
      </c>
      <c r="I29" s="15">
        <v>0.1157</v>
      </c>
      <c r="J29" s="14">
        <v>4602800000</v>
      </c>
    </row>
    <row r="30" spans="1:10">
      <c r="A30" t="s">
        <v>390</v>
      </c>
      <c r="B30" t="s">
        <v>518</v>
      </c>
      <c r="C30" s="16">
        <v>5.81</v>
      </c>
      <c r="D30" s="16">
        <v>15.84</v>
      </c>
      <c r="E30" s="14">
        <v>2607535.67</v>
      </c>
      <c r="F30" s="16">
        <v>17.1143</v>
      </c>
      <c r="G30" s="16">
        <v>2.0472999999999999</v>
      </c>
      <c r="H30" s="15">
        <v>2.06E-2</v>
      </c>
      <c r="I30" s="15">
        <v>0.1196</v>
      </c>
      <c r="J30" s="14">
        <v>541339680</v>
      </c>
    </row>
    <row r="31" spans="1:10">
      <c r="A31" t="s">
        <v>313</v>
      </c>
      <c r="B31" t="s">
        <v>517</v>
      </c>
      <c r="C31" s="16">
        <v>10.87</v>
      </c>
      <c r="D31" s="16">
        <v>26.61</v>
      </c>
      <c r="E31" s="14">
        <v>3512464</v>
      </c>
      <c r="F31" s="16">
        <v>19.580200000000001</v>
      </c>
      <c r="G31" s="16">
        <v>0.70389999999999997</v>
      </c>
      <c r="H31" s="15">
        <v>3.3999999999999998E-3</v>
      </c>
      <c r="I31" s="15">
        <v>3.5900000000000001E-2</v>
      </c>
      <c r="J31" s="14">
        <v>2247253659.6199999</v>
      </c>
    </row>
    <row r="32" spans="1:10">
      <c r="A32" t="s">
        <v>19</v>
      </c>
      <c r="B32" t="s">
        <v>20</v>
      </c>
      <c r="C32" s="16">
        <v>8.85</v>
      </c>
      <c r="D32" s="16">
        <v>19.61</v>
      </c>
      <c r="E32" s="14">
        <v>113872335.14</v>
      </c>
      <c r="F32" s="16">
        <v>21.9054</v>
      </c>
      <c r="G32" s="16">
        <v>3.2399</v>
      </c>
      <c r="H32" s="15">
        <v>5.2299999999999999E-2</v>
      </c>
      <c r="I32" s="15">
        <v>0.1479</v>
      </c>
      <c r="J32" s="14">
        <v>29451600000</v>
      </c>
    </row>
    <row r="33" spans="1:10">
      <c r="A33" t="s">
        <v>285</v>
      </c>
      <c r="B33" t="s">
        <v>516</v>
      </c>
      <c r="C33" s="16">
        <v>20.71</v>
      </c>
      <c r="D33" s="16">
        <v>33.71</v>
      </c>
      <c r="E33" s="14">
        <v>73456444.950000003</v>
      </c>
      <c r="F33" s="16">
        <v>6.7469999999999999</v>
      </c>
      <c r="G33" s="16">
        <v>1.4259999999999999</v>
      </c>
      <c r="H33" s="15">
        <v>0.04</v>
      </c>
      <c r="I33" s="15">
        <v>0.2114</v>
      </c>
      <c r="J33" s="14">
        <v>10234364781.25</v>
      </c>
    </row>
    <row r="34" spans="1:10">
      <c r="A34" t="s">
        <v>260</v>
      </c>
      <c r="B34" t="s">
        <v>515</v>
      </c>
      <c r="C34" s="16">
        <v>63.22</v>
      </c>
      <c r="D34" s="16">
        <v>261.07</v>
      </c>
      <c r="E34" s="14">
        <v>613425.32999999996</v>
      </c>
      <c r="F34" s="16">
        <v>15.9269</v>
      </c>
      <c r="G34" s="16">
        <v>32.252800000000001</v>
      </c>
      <c r="H34" s="15">
        <v>0.15429999999999999</v>
      </c>
      <c r="I34" s="15">
        <v>2.0249999999999999</v>
      </c>
      <c r="J34" s="14">
        <v>24623650270.470001</v>
      </c>
    </row>
    <row r="35" spans="1:10">
      <c r="A35" t="s">
        <v>21</v>
      </c>
      <c r="B35" t="s">
        <v>22</v>
      </c>
      <c r="C35" s="16">
        <v>3.23</v>
      </c>
      <c r="D35" s="16">
        <v>9.0399999999999991</v>
      </c>
      <c r="E35" s="14">
        <v>347474519.51999998</v>
      </c>
      <c r="F35" s="16">
        <v>21.14</v>
      </c>
      <c r="G35" s="16">
        <v>1.5995999999999999</v>
      </c>
      <c r="H35" s="15">
        <v>1.44E-2</v>
      </c>
      <c r="I35" s="15">
        <v>7.5700000000000003E-2</v>
      </c>
      <c r="J35" s="14">
        <v>14629789431</v>
      </c>
    </row>
    <row r="36" spans="1:10">
      <c r="A36" t="s">
        <v>23</v>
      </c>
      <c r="B36" t="s">
        <v>24</v>
      </c>
      <c r="C36" s="16">
        <v>7.09</v>
      </c>
      <c r="D36" s="16">
        <v>15.25</v>
      </c>
      <c r="E36" s="14">
        <v>109444735.43000001</v>
      </c>
      <c r="F36" s="16">
        <v>7.5509000000000004</v>
      </c>
      <c r="G36" s="16">
        <v>1.0845</v>
      </c>
      <c r="H36" s="15">
        <v>3.4200000000000001E-2</v>
      </c>
      <c r="I36" s="15">
        <v>0.14360000000000001</v>
      </c>
      <c r="J36" s="14">
        <v>17170486029.059999</v>
      </c>
    </row>
    <row r="37" spans="1:10">
      <c r="A37" t="s">
        <v>436</v>
      </c>
      <c r="B37" t="s">
        <v>514</v>
      </c>
      <c r="C37" s="16">
        <v>14.73</v>
      </c>
      <c r="D37" s="16">
        <v>54.09</v>
      </c>
      <c r="E37" s="14">
        <v>64779440.950000003</v>
      </c>
      <c r="F37" s="16">
        <v>21.975200000000001</v>
      </c>
      <c r="G37" s="16">
        <v>5.9816000000000003</v>
      </c>
      <c r="H37" s="15"/>
      <c r="I37" s="15">
        <v>0.2722</v>
      </c>
      <c r="J37" s="14">
        <v>7098796590</v>
      </c>
    </row>
    <row r="38" spans="1:10">
      <c r="A38" t="s">
        <v>148</v>
      </c>
      <c r="B38" t="s">
        <v>553</v>
      </c>
      <c r="C38" s="16">
        <v>3.57</v>
      </c>
      <c r="D38" s="16">
        <v>13.28</v>
      </c>
      <c r="E38" s="14">
        <v>910992333.13999999</v>
      </c>
      <c r="F38" s="16">
        <v>-323.44459999999998</v>
      </c>
      <c r="G38" s="16">
        <v>0.80169999999999997</v>
      </c>
      <c r="H38" s="15">
        <v>4.8999999999999998E-3</v>
      </c>
      <c r="I38" s="15">
        <v>-2.5000000000000001E-3</v>
      </c>
      <c r="J38" s="14">
        <v>14670030906.1</v>
      </c>
    </row>
    <row r="39" spans="1:10">
      <c r="A39" t="s">
        <v>292</v>
      </c>
      <c r="B39" t="s">
        <v>513</v>
      </c>
      <c r="C39" s="16">
        <v>20.97</v>
      </c>
      <c r="D39" s="16">
        <v>37.450000000000003</v>
      </c>
      <c r="E39" s="14">
        <v>98875510.140000001</v>
      </c>
      <c r="F39" s="16">
        <v>11.6046</v>
      </c>
      <c r="G39" s="16">
        <v>2.4597000000000002</v>
      </c>
      <c r="H39" s="15">
        <v>5.8000000000000003E-2</v>
      </c>
      <c r="I39" s="15">
        <v>0.21199999999999999</v>
      </c>
      <c r="J39" s="14">
        <v>35765977817.599998</v>
      </c>
    </row>
    <row r="40" spans="1:10">
      <c r="A40" t="s">
        <v>290</v>
      </c>
      <c r="B40" t="s">
        <v>512</v>
      </c>
      <c r="C40" s="16">
        <v>42.21</v>
      </c>
      <c r="D40" s="16">
        <v>78.709999999999994</v>
      </c>
      <c r="E40" s="14">
        <v>73167465.379999995</v>
      </c>
      <c r="F40" s="16">
        <v>8.3573000000000004</v>
      </c>
      <c r="G40" s="16">
        <v>0.95430000000000004</v>
      </c>
      <c r="H40" s="15">
        <v>3.9100000000000003E-2</v>
      </c>
      <c r="I40" s="15">
        <v>0.1142</v>
      </c>
      <c r="J40" s="14">
        <v>17281336931.25</v>
      </c>
    </row>
    <row r="41" spans="1:10">
      <c r="A41" t="s">
        <v>434</v>
      </c>
      <c r="B41" t="s">
        <v>511</v>
      </c>
      <c r="C41" s="16">
        <v>16.73</v>
      </c>
      <c r="D41" s="16">
        <v>24.76</v>
      </c>
      <c r="E41" s="14">
        <v>116174758.90000001</v>
      </c>
      <c r="F41" s="16">
        <v>18.099699999999999</v>
      </c>
      <c r="G41" s="16">
        <v>2.7402000000000002</v>
      </c>
      <c r="H41" s="15">
        <v>5.7000000000000002E-3</v>
      </c>
      <c r="I41" s="15">
        <v>0.15140000000000001</v>
      </c>
      <c r="J41" s="14">
        <v>43511617576</v>
      </c>
    </row>
    <row r="42" spans="1:10">
      <c r="A42" t="s">
        <v>25</v>
      </c>
      <c r="B42" t="s">
        <v>26</v>
      </c>
      <c r="C42" s="16">
        <v>40.880000000000003</v>
      </c>
      <c r="D42" s="16">
        <v>91.96</v>
      </c>
      <c r="E42" s="14">
        <v>150378307.13999999</v>
      </c>
      <c r="F42" s="16">
        <v>15.6143</v>
      </c>
      <c r="G42" s="16">
        <v>2.9668000000000001</v>
      </c>
      <c r="H42" s="15">
        <v>1.7000000000000001E-2</v>
      </c>
      <c r="I42" s="15">
        <v>0.19</v>
      </c>
      <c r="J42" s="14">
        <v>33898063086.939999</v>
      </c>
    </row>
    <row r="43" spans="1:10">
      <c r="A43" t="s">
        <v>371</v>
      </c>
      <c r="B43" t="s">
        <v>510</v>
      </c>
      <c r="C43" s="16">
        <v>31.57</v>
      </c>
      <c r="D43" s="16">
        <v>71.959999999999994</v>
      </c>
      <c r="E43" s="14">
        <v>47064706.57</v>
      </c>
      <c r="F43" s="16">
        <v>9.0728000000000009</v>
      </c>
      <c r="G43" s="16">
        <v>0.98399999999999999</v>
      </c>
      <c r="H43" s="15">
        <v>2.06E-2</v>
      </c>
      <c r="I43" s="15">
        <v>0.1084</v>
      </c>
      <c r="J43" s="14">
        <v>6856875747.75</v>
      </c>
    </row>
    <row r="44" spans="1:10">
      <c r="A44" t="s">
        <v>27</v>
      </c>
      <c r="B44" t="s">
        <v>28</v>
      </c>
      <c r="C44" s="16">
        <v>5.47</v>
      </c>
      <c r="D44" s="16">
        <v>15.93</v>
      </c>
      <c r="E44" s="14">
        <v>155281476.81</v>
      </c>
      <c r="F44" s="16">
        <v>-29.823399999999999</v>
      </c>
      <c r="G44" s="16">
        <v>3.2894999999999999</v>
      </c>
      <c r="H44" s="15">
        <v>2.3599999999999999E-2</v>
      </c>
      <c r="I44" s="15">
        <v>-0.1103</v>
      </c>
      <c r="J44" s="14">
        <v>17969091401.939999</v>
      </c>
    </row>
    <row r="45" spans="1:10">
      <c r="A45" t="s">
        <v>124</v>
      </c>
      <c r="B45" t="s">
        <v>125</v>
      </c>
      <c r="C45" s="16">
        <v>4.55</v>
      </c>
      <c r="D45" s="16">
        <v>50.13</v>
      </c>
      <c r="E45" s="14">
        <v>159247418.71000001</v>
      </c>
      <c r="F45" s="16">
        <v>63.303199999999997</v>
      </c>
      <c r="G45" s="16">
        <v>3.4609000000000001</v>
      </c>
      <c r="H45" s="15">
        <v>1.83E-2</v>
      </c>
      <c r="I45" s="15">
        <v>5.4699999999999999E-2</v>
      </c>
      <c r="J45" s="14">
        <v>2981492860</v>
      </c>
    </row>
    <row r="46" spans="1:10">
      <c r="A46" t="s">
        <v>30</v>
      </c>
      <c r="B46" t="s">
        <v>31</v>
      </c>
      <c r="C46" s="16">
        <v>11.09</v>
      </c>
      <c r="D46" s="16">
        <v>34.06</v>
      </c>
      <c r="E46" s="14">
        <v>211419152.71000001</v>
      </c>
      <c r="F46" s="16">
        <v>19.732199999999999</v>
      </c>
      <c r="G46" s="16">
        <v>1.9735</v>
      </c>
      <c r="H46" s="15">
        <v>4.8500000000000001E-2</v>
      </c>
      <c r="I46" s="15">
        <v>0.1</v>
      </c>
      <c r="J46" s="14">
        <v>10283417087.25</v>
      </c>
    </row>
    <row r="47" spans="1:10">
      <c r="A47" t="s">
        <v>340</v>
      </c>
      <c r="B47" t="s">
        <v>509</v>
      </c>
      <c r="C47" s="16">
        <v>29.33</v>
      </c>
      <c r="D47" s="16">
        <v>80.25</v>
      </c>
      <c r="E47" s="14">
        <v>5916.05</v>
      </c>
      <c r="F47" s="16">
        <v>-2253.9683</v>
      </c>
      <c r="G47" s="16">
        <v>8.5131999999999994</v>
      </c>
      <c r="H47" s="15">
        <v>7.9000000000000008E-3</v>
      </c>
      <c r="I47" s="15">
        <v>-3.8E-3</v>
      </c>
      <c r="J47" s="14">
        <v>34130023689</v>
      </c>
    </row>
    <row r="48" spans="1:10">
      <c r="A48" t="s">
        <v>252</v>
      </c>
      <c r="B48" t="s">
        <v>508</v>
      </c>
      <c r="C48" s="16">
        <v>6.85</v>
      </c>
      <c r="D48" s="16">
        <v>18.73</v>
      </c>
      <c r="E48" s="14">
        <v>28739226.57</v>
      </c>
      <c r="F48" s="16">
        <v>20.577200000000001</v>
      </c>
      <c r="G48" s="16">
        <v>1.6538999999999999</v>
      </c>
      <c r="H48" s="15">
        <v>3.2300000000000002E-2</v>
      </c>
      <c r="I48" s="15">
        <v>8.0399999999999999E-2</v>
      </c>
      <c r="J48" s="14">
        <v>2300195675.5</v>
      </c>
    </row>
    <row r="49" spans="1:10">
      <c r="A49" t="s">
        <v>326</v>
      </c>
      <c r="B49" t="s">
        <v>507</v>
      </c>
      <c r="C49" s="16">
        <v>7.4</v>
      </c>
      <c r="D49" s="16">
        <v>19.45</v>
      </c>
      <c r="E49" s="14">
        <v>48873069.670000002</v>
      </c>
      <c r="F49" s="16">
        <v>33.610700000000001</v>
      </c>
      <c r="G49" s="16">
        <v>2.4255</v>
      </c>
      <c r="H49" s="15">
        <v>2.2499999999999999E-2</v>
      </c>
      <c r="I49" s="15">
        <v>7.22E-2</v>
      </c>
      <c r="J49" s="14">
        <v>11456365533.200001</v>
      </c>
    </row>
    <row r="50" spans="1:10">
      <c r="A50" t="s">
        <v>32</v>
      </c>
      <c r="B50" t="s">
        <v>33</v>
      </c>
      <c r="C50" s="16">
        <v>8.01</v>
      </c>
      <c r="D50" s="16">
        <v>19.22</v>
      </c>
      <c r="E50" s="14">
        <v>74451793.049999997</v>
      </c>
      <c r="F50" s="16">
        <v>-40.108600000000003</v>
      </c>
      <c r="G50" s="16">
        <v>12.8591</v>
      </c>
      <c r="H50" s="15"/>
      <c r="I50" s="15">
        <v>-0.3206</v>
      </c>
      <c r="J50" s="14">
        <v>7912242614.3999996</v>
      </c>
    </row>
    <row r="51" spans="1:10">
      <c r="A51" t="s">
        <v>34</v>
      </c>
      <c r="B51" t="s">
        <v>35</v>
      </c>
      <c r="C51" s="16">
        <v>35.56</v>
      </c>
      <c r="D51" s="16">
        <v>54.33</v>
      </c>
      <c r="E51" s="14">
        <v>96394224.379999995</v>
      </c>
      <c r="F51" s="16">
        <v>14.264699999999999</v>
      </c>
      <c r="G51" s="16">
        <v>5.0614999999999997</v>
      </c>
      <c r="H51" s="15">
        <v>3.3099999999999997E-2</v>
      </c>
      <c r="I51" s="15">
        <v>0.3548</v>
      </c>
      <c r="J51" s="14">
        <v>37630587368.800003</v>
      </c>
    </row>
    <row r="52" spans="1:10">
      <c r="A52" t="s">
        <v>149</v>
      </c>
      <c r="B52" t="s">
        <v>150</v>
      </c>
      <c r="C52" s="16">
        <v>14.2</v>
      </c>
      <c r="D52" s="16">
        <v>45.92</v>
      </c>
      <c r="E52" s="14">
        <v>211094850.86000001</v>
      </c>
      <c r="F52" s="16">
        <v>6.0715000000000003</v>
      </c>
      <c r="G52" s="16">
        <v>0.82369999999999999</v>
      </c>
      <c r="H52" s="15">
        <v>4.3200000000000002E-2</v>
      </c>
      <c r="I52" s="15">
        <v>0.13569999999999999</v>
      </c>
      <c r="J52" s="14">
        <v>58913355670.5</v>
      </c>
    </row>
    <row r="53" spans="1:10">
      <c r="A53" t="s">
        <v>36</v>
      </c>
      <c r="B53" t="s">
        <v>37</v>
      </c>
      <c r="C53" s="16">
        <v>5.89</v>
      </c>
      <c r="D53" s="16">
        <v>20.59</v>
      </c>
      <c r="E53" s="14">
        <v>107359836.43000001</v>
      </c>
      <c r="F53" s="16">
        <v>-2.3418000000000001</v>
      </c>
      <c r="G53" s="16">
        <v>0.33029999999999998</v>
      </c>
      <c r="H53" s="15"/>
      <c r="I53" s="15">
        <v>-0.14099999999999999</v>
      </c>
      <c r="J53" s="14">
        <v>5639085517.04</v>
      </c>
    </row>
    <row r="54" spans="1:10">
      <c r="A54" t="s">
        <v>142</v>
      </c>
      <c r="B54" t="s">
        <v>554</v>
      </c>
      <c r="C54" s="16">
        <v>5.35</v>
      </c>
      <c r="D54" s="16">
        <v>16.54</v>
      </c>
      <c r="E54" s="14">
        <v>17389822.379999999</v>
      </c>
      <c r="F54" s="16">
        <v>12.0221</v>
      </c>
      <c r="G54" s="16">
        <v>0.92910000000000004</v>
      </c>
      <c r="H54" s="15">
        <v>0.10340000000000001</v>
      </c>
      <c r="I54" s="15">
        <v>7.7299999999999994E-2</v>
      </c>
      <c r="J54" s="14">
        <v>2900817689.9000001</v>
      </c>
    </row>
    <row r="55" spans="1:10">
      <c r="A55" t="s">
        <v>38</v>
      </c>
      <c r="B55" t="s">
        <v>39</v>
      </c>
      <c r="C55" s="16">
        <v>13.04</v>
      </c>
      <c r="D55" s="16">
        <v>23.05</v>
      </c>
      <c r="E55" s="14">
        <v>44039260.140000001</v>
      </c>
      <c r="F55" s="16">
        <v>7.7084000000000001</v>
      </c>
      <c r="G55" s="16">
        <v>1.0587</v>
      </c>
      <c r="H55" s="15">
        <v>3.1899999999999998E-2</v>
      </c>
      <c r="I55" s="15">
        <v>0.13730000000000001</v>
      </c>
      <c r="J55" s="14">
        <v>11092022554.9</v>
      </c>
    </row>
    <row r="56" spans="1:10">
      <c r="A56" t="s">
        <v>277</v>
      </c>
      <c r="B56" t="s">
        <v>506</v>
      </c>
      <c r="C56" s="16">
        <v>24.43</v>
      </c>
      <c r="D56" s="16">
        <v>54.2</v>
      </c>
      <c r="E56" s="14">
        <v>68898765.189999998</v>
      </c>
      <c r="F56" s="16">
        <v>24.257200000000001</v>
      </c>
      <c r="G56" s="16">
        <v>2.2004000000000001</v>
      </c>
      <c r="H56" s="15"/>
      <c r="I56" s="15">
        <v>9.0700000000000003E-2</v>
      </c>
      <c r="J56" s="14">
        <v>15750492028.040001</v>
      </c>
    </row>
    <row r="57" spans="1:10">
      <c r="A57" t="s">
        <v>275</v>
      </c>
      <c r="B57" t="s">
        <v>505</v>
      </c>
      <c r="C57" s="16">
        <v>32.97</v>
      </c>
      <c r="D57" s="16">
        <v>60.44</v>
      </c>
      <c r="E57" s="14">
        <v>85323858.810000002</v>
      </c>
      <c r="F57" s="16">
        <v>18.118099999999998</v>
      </c>
      <c r="G57" s="16">
        <v>2.5234999999999999</v>
      </c>
      <c r="H57" s="15">
        <v>1.23E-2</v>
      </c>
      <c r="I57" s="15">
        <v>0.13930000000000001</v>
      </c>
      <c r="J57" s="14">
        <v>17757302851.259998</v>
      </c>
    </row>
    <row r="58" spans="1:10">
      <c r="A58" t="s">
        <v>40</v>
      </c>
      <c r="B58" t="s">
        <v>41</v>
      </c>
      <c r="C58" s="16">
        <v>14.93</v>
      </c>
      <c r="D58" s="16">
        <v>26.57</v>
      </c>
      <c r="E58" s="14">
        <v>155150363.38</v>
      </c>
      <c r="F58" s="16">
        <v>8.1750000000000007</v>
      </c>
      <c r="G58" s="16">
        <v>2.484</v>
      </c>
      <c r="H58" s="15">
        <v>1.26E-2</v>
      </c>
      <c r="I58" s="15">
        <v>0.30380000000000001</v>
      </c>
      <c r="J58" s="14">
        <v>25610752254.75</v>
      </c>
    </row>
    <row r="59" spans="1:10">
      <c r="A59" t="s">
        <v>328</v>
      </c>
      <c r="B59" t="s">
        <v>504</v>
      </c>
      <c r="C59" s="16">
        <v>1.95</v>
      </c>
      <c r="D59" s="16">
        <v>7.63</v>
      </c>
      <c r="E59" s="14">
        <v>7754266.0999999996</v>
      </c>
      <c r="F59" s="16">
        <v>-122.3758</v>
      </c>
      <c r="G59" s="16">
        <v>-14.004899999999999</v>
      </c>
      <c r="H59" s="15"/>
      <c r="I59" s="15"/>
      <c r="J59" s="14">
        <v>246931415.75999999</v>
      </c>
    </row>
    <row r="60" spans="1:10">
      <c r="A60" t="s">
        <v>330</v>
      </c>
      <c r="B60" t="s">
        <v>503</v>
      </c>
      <c r="C60" s="16">
        <v>3.02</v>
      </c>
      <c r="D60" s="16">
        <v>9.34</v>
      </c>
      <c r="E60" s="14">
        <v>481463.29</v>
      </c>
      <c r="F60" s="16">
        <v>9.2998999999999992</v>
      </c>
      <c r="G60" s="16">
        <v>0.43969999999999998</v>
      </c>
      <c r="H60" s="15"/>
      <c r="I60" s="15">
        <v>4.7300000000000002E-2</v>
      </c>
      <c r="J60" s="14">
        <v>605335195.35000002</v>
      </c>
    </row>
    <row r="61" spans="1:10">
      <c r="A61" t="s">
        <v>242</v>
      </c>
      <c r="B61" t="s">
        <v>502</v>
      </c>
      <c r="C61" s="16">
        <v>4.9800000000000004</v>
      </c>
      <c r="D61" s="16">
        <v>18.95</v>
      </c>
      <c r="E61" s="14">
        <v>48892754.329999998</v>
      </c>
      <c r="F61" s="16">
        <v>21.381399999999999</v>
      </c>
      <c r="G61" s="16">
        <v>1.5147999999999999</v>
      </c>
      <c r="H61" s="15">
        <v>1.01E-2</v>
      </c>
      <c r="I61" s="15">
        <v>7.0800000000000002E-2</v>
      </c>
      <c r="J61" s="14">
        <v>2945506226.04</v>
      </c>
    </row>
    <row r="62" spans="1:10">
      <c r="A62" t="s">
        <v>244</v>
      </c>
      <c r="B62" t="s">
        <v>501</v>
      </c>
      <c r="C62" s="16">
        <v>22.4</v>
      </c>
      <c r="D62" s="16">
        <v>60.39</v>
      </c>
      <c r="E62" s="14">
        <v>117064737.29000001</v>
      </c>
      <c r="F62" s="16">
        <v>26.284800000000001</v>
      </c>
      <c r="G62" s="16">
        <v>2.3824999999999998</v>
      </c>
      <c r="H62" s="15">
        <v>7.1999999999999998E-3</v>
      </c>
      <c r="I62" s="15">
        <v>9.06E-2</v>
      </c>
      <c r="J62" s="14">
        <v>9263870000</v>
      </c>
    </row>
    <row r="63" spans="1:10">
      <c r="A63" t="s">
        <v>351</v>
      </c>
      <c r="B63" t="s">
        <v>500</v>
      </c>
      <c r="C63" s="16">
        <v>10.029999999999999</v>
      </c>
      <c r="D63" s="16">
        <v>22.59</v>
      </c>
      <c r="E63" s="14">
        <v>3503844.76</v>
      </c>
      <c r="F63" s="16">
        <v>8.7720000000000002</v>
      </c>
      <c r="G63" s="16">
        <v>0.90800000000000003</v>
      </c>
      <c r="H63" s="15">
        <v>4.3299999999999998E-2</v>
      </c>
      <c r="I63" s="15">
        <v>0.10349999999999999</v>
      </c>
      <c r="J63" s="14">
        <v>1534293501</v>
      </c>
    </row>
    <row r="64" spans="1:10">
      <c r="A64" t="s">
        <v>174</v>
      </c>
      <c r="B64" t="s">
        <v>499</v>
      </c>
      <c r="C64" s="16">
        <v>1.59</v>
      </c>
      <c r="D64" s="16">
        <v>5.39</v>
      </c>
      <c r="E64" s="14">
        <v>587066.67000000004</v>
      </c>
      <c r="F64" s="16">
        <v>0.29430000000000001</v>
      </c>
      <c r="G64" s="16">
        <v>-0.91520000000000001</v>
      </c>
      <c r="H64" s="15"/>
      <c r="I64" s="15"/>
      <c r="J64" s="14">
        <v>158878987.80000001</v>
      </c>
    </row>
    <row r="65" spans="1:10">
      <c r="A65" t="s">
        <v>108</v>
      </c>
      <c r="B65" t="s">
        <v>109</v>
      </c>
      <c r="C65" s="16">
        <v>17.149999999999999</v>
      </c>
      <c r="D65" s="16">
        <v>33.380000000000003</v>
      </c>
      <c r="E65" s="14">
        <v>60619231.140000001</v>
      </c>
      <c r="F65" s="16">
        <v>63.187100000000001</v>
      </c>
      <c r="G65" s="16">
        <v>5.4057000000000004</v>
      </c>
      <c r="H65" s="15">
        <v>2.7900000000000001E-2</v>
      </c>
      <c r="I65" s="15">
        <v>8.5599999999999996E-2</v>
      </c>
      <c r="J65" s="14">
        <v>8375880272.3999996</v>
      </c>
    </row>
    <row r="66" spans="1:10">
      <c r="A66" t="s">
        <v>195</v>
      </c>
      <c r="B66" t="s">
        <v>498</v>
      </c>
      <c r="C66" s="16">
        <v>2.91</v>
      </c>
      <c r="D66" s="16">
        <v>7.34</v>
      </c>
      <c r="E66" s="14">
        <v>442297.52</v>
      </c>
      <c r="F66" s="16">
        <v>34.7087</v>
      </c>
      <c r="G66" s="16">
        <v>1.4258999999999999</v>
      </c>
      <c r="H66" s="15">
        <v>1.3100000000000001E-2</v>
      </c>
      <c r="I66" s="15">
        <v>4.1099999999999998E-2</v>
      </c>
      <c r="J66" s="14">
        <v>1182260522.3800001</v>
      </c>
    </row>
    <row r="67" spans="1:10">
      <c r="A67" t="s">
        <v>246</v>
      </c>
      <c r="B67" t="s">
        <v>497</v>
      </c>
      <c r="C67" s="16">
        <v>2.46</v>
      </c>
      <c r="D67" s="16">
        <v>10.55</v>
      </c>
      <c r="E67" s="14">
        <v>37767972.479999997</v>
      </c>
      <c r="F67" s="16">
        <v>100.25190000000001</v>
      </c>
      <c r="G67" s="16">
        <v>0.80010000000000003</v>
      </c>
      <c r="H67" s="15"/>
      <c r="I67" s="15">
        <v>8.0000000000000002E-3</v>
      </c>
      <c r="J67" s="14">
        <v>706418160</v>
      </c>
    </row>
    <row r="68" spans="1:10">
      <c r="A68" t="s">
        <v>43</v>
      </c>
      <c r="B68" t="s">
        <v>44</v>
      </c>
      <c r="C68" s="16">
        <v>8.16</v>
      </c>
      <c r="D68" s="16">
        <v>22.5</v>
      </c>
      <c r="E68" s="14">
        <v>243243583.47999999</v>
      </c>
      <c r="F68" s="16">
        <v>30.1875</v>
      </c>
      <c r="G68" s="16">
        <v>1.0145999999999999</v>
      </c>
      <c r="H68" s="15">
        <v>8.0000000000000002E-3</v>
      </c>
      <c r="I68" s="15">
        <v>3.3599999999999998E-2</v>
      </c>
      <c r="J68" s="14">
        <v>29752635500</v>
      </c>
    </row>
    <row r="69" spans="1:10">
      <c r="A69" t="s">
        <v>146</v>
      </c>
      <c r="B69" t="s">
        <v>147</v>
      </c>
      <c r="C69" s="16">
        <v>29.38</v>
      </c>
      <c r="D69" s="16">
        <v>76.209999999999994</v>
      </c>
      <c r="E69" s="14">
        <v>182640150.94999999</v>
      </c>
      <c r="F69" s="16">
        <v>86.104799999999997</v>
      </c>
      <c r="G69" s="16">
        <v>6.3342000000000001</v>
      </c>
      <c r="H69" s="15">
        <v>2.3999999999999998E-3</v>
      </c>
      <c r="I69" s="15">
        <v>7.3599999999999999E-2</v>
      </c>
      <c r="J69" s="14">
        <v>41428409019.160004</v>
      </c>
    </row>
    <row r="70" spans="1:10">
      <c r="A70" t="s">
        <v>45</v>
      </c>
      <c r="B70" t="s">
        <v>46</v>
      </c>
      <c r="C70" s="16">
        <v>3.71</v>
      </c>
      <c r="D70" s="16">
        <v>10.82</v>
      </c>
      <c r="E70" s="14">
        <v>118736825.48</v>
      </c>
      <c r="F70" s="16">
        <v>8.9391999999999996</v>
      </c>
      <c r="G70" s="16">
        <v>0.29699999999999999</v>
      </c>
      <c r="H70" s="15">
        <v>9.9000000000000008E-3</v>
      </c>
      <c r="I70" s="15">
        <v>3.32E-2</v>
      </c>
      <c r="J70" s="14">
        <v>8723548982.2800007</v>
      </c>
    </row>
    <row r="71" spans="1:10">
      <c r="A71" t="s">
        <v>126</v>
      </c>
      <c r="B71" t="s">
        <v>127</v>
      </c>
      <c r="C71" s="16">
        <v>4.8099999999999996</v>
      </c>
      <c r="D71" s="16">
        <v>41.85</v>
      </c>
      <c r="E71" s="14">
        <v>204334297.19</v>
      </c>
      <c r="F71" s="16">
        <v>383.59440000000001</v>
      </c>
      <c r="G71" s="16">
        <v>-4.4565999999999999</v>
      </c>
      <c r="H71" s="15"/>
      <c r="I71" s="15"/>
      <c r="J71" s="14">
        <v>55283402591.769997</v>
      </c>
    </row>
    <row r="72" spans="1:10">
      <c r="A72" t="s">
        <v>228</v>
      </c>
      <c r="B72" t="s">
        <v>496</v>
      </c>
      <c r="C72" s="16">
        <v>5.95</v>
      </c>
      <c r="D72" s="16">
        <v>12.75</v>
      </c>
      <c r="E72" s="14">
        <v>13415315.810000001</v>
      </c>
      <c r="F72" s="16">
        <v>15.1555</v>
      </c>
      <c r="G72" s="16">
        <v>1.8861000000000001</v>
      </c>
      <c r="H72" s="15">
        <v>3.5200000000000002E-2</v>
      </c>
      <c r="I72" s="15">
        <v>0.1244</v>
      </c>
      <c r="J72" s="14">
        <v>6792135300</v>
      </c>
    </row>
    <row r="73" spans="1:10">
      <c r="A73" t="s">
        <v>396</v>
      </c>
      <c r="B73" t="s">
        <v>495</v>
      </c>
      <c r="C73" s="16">
        <v>25.2</v>
      </c>
      <c r="D73" s="16">
        <v>216</v>
      </c>
      <c r="E73" s="14">
        <v>70847.19</v>
      </c>
      <c r="F73" s="16">
        <v>-0.28839999999999999</v>
      </c>
      <c r="G73" s="16">
        <v>-0.29870000000000002</v>
      </c>
      <c r="H73" s="15"/>
      <c r="I73" s="15"/>
      <c r="J73" s="14">
        <v>91516494.400000006</v>
      </c>
    </row>
    <row r="74" spans="1:10">
      <c r="A74" t="s">
        <v>424</v>
      </c>
      <c r="B74" t="s">
        <v>494</v>
      </c>
      <c r="C74" s="16">
        <v>9.3699999999999992</v>
      </c>
      <c r="D74" s="16">
        <v>30.85</v>
      </c>
      <c r="E74" s="14">
        <v>22127674.899999999</v>
      </c>
      <c r="F74" s="16">
        <v>17.226400000000002</v>
      </c>
      <c r="G74" s="16">
        <v>1.714</v>
      </c>
      <c r="H74" s="15">
        <v>2.8500000000000001E-2</v>
      </c>
      <c r="I74" s="15">
        <v>9.9500000000000005E-2</v>
      </c>
      <c r="J74" s="14">
        <v>8885714432</v>
      </c>
    </row>
    <row r="75" spans="1:10">
      <c r="A75" t="s">
        <v>362</v>
      </c>
      <c r="B75" t="s">
        <v>493</v>
      </c>
      <c r="C75" s="16">
        <v>28.31</v>
      </c>
      <c r="D75" s="16">
        <v>69.08</v>
      </c>
      <c r="E75" s="14">
        <v>116974370.29000001</v>
      </c>
      <c r="F75" s="16">
        <v>59.740200000000002</v>
      </c>
      <c r="G75" s="16">
        <v>6.524</v>
      </c>
      <c r="H75" s="15">
        <v>2.7000000000000001E-3</v>
      </c>
      <c r="I75" s="15">
        <v>0.10920000000000001</v>
      </c>
      <c r="J75" s="14">
        <v>48450081194.5</v>
      </c>
    </row>
    <row r="76" spans="1:10">
      <c r="A76" t="s">
        <v>248</v>
      </c>
      <c r="B76" t="s">
        <v>492</v>
      </c>
      <c r="C76" s="16">
        <v>1.01</v>
      </c>
      <c r="D76" s="16">
        <v>5.05</v>
      </c>
      <c r="E76" s="14">
        <v>60034958.189999998</v>
      </c>
      <c r="F76" s="16">
        <v>-37.409300000000002</v>
      </c>
      <c r="G76" s="16">
        <v>1.234</v>
      </c>
      <c r="H76" s="15"/>
      <c r="I76" s="15">
        <v>-3.3000000000000002E-2</v>
      </c>
      <c r="J76" s="14">
        <v>1950596975.46</v>
      </c>
    </row>
    <row r="77" spans="1:10">
      <c r="A77" t="s">
        <v>116</v>
      </c>
      <c r="B77" t="s">
        <v>491</v>
      </c>
      <c r="C77" s="16">
        <v>10.38</v>
      </c>
      <c r="D77" s="16">
        <v>35.24</v>
      </c>
      <c r="E77" s="14">
        <v>46472253.049999997</v>
      </c>
      <c r="F77" s="16">
        <v>13.3635</v>
      </c>
      <c r="G77" s="16">
        <v>1.6463000000000001</v>
      </c>
      <c r="H77" s="15">
        <v>5.2900000000000003E-2</v>
      </c>
      <c r="I77" s="15">
        <v>0.1232</v>
      </c>
      <c r="J77" s="14">
        <v>2312663799.0599999</v>
      </c>
    </row>
    <row r="78" spans="1:10">
      <c r="A78" t="s">
        <v>47</v>
      </c>
      <c r="B78" t="s">
        <v>548</v>
      </c>
      <c r="C78" s="16">
        <v>25.67</v>
      </c>
      <c r="D78" s="16">
        <v>42.14</v>
      </c>
      <c r="E78" s="14">
        <v>161425018.71000001</v>
      </c>
      <c r="F78" s="16">
        <v>19.999600000000001</v>
      </c>
      <c r="G78" s="16">
        <v>2.5190000000000001</v>
      </c>
      <c r="H78" s="15">
        <v>3.1800000000000002E-2</v>
      </c>
      <c r="I78" s="15">
        <v>0.126</v>
      </c>
      <c r="J78" s="14">
        <v>22810137159.060001</v>
      </c>
    </row>
    <row r="79" spans="1:10">
      <c r="A79" t="s">
        <v>205</v>
      </c>
      <c r="B79" t="s">
        <v>490</v>
      </c>
      <c r="C79" s="16">
        <v>2.1</v>
      </c>
      <c r="D79" s="16">
        <v>6.4</v>
      </c>
      <c r="E79" s="14">
        <v>60724.86</v>
      </c>
      <c r="F79" s="16">
        <v>-1.8601000000000001</v>
      </c>
      <c r="G79" s="16">
        <v>0.81389999999999996</v>
      </c>
      <c r="H79" s="15"/>
      <c r="I79" s="15">
        <v>-0.4375</v>
      </c>
      <c r="J79" s="14">
        <v>235077581.44999999</v>
      </c>
    </row>
    <row r="80" spans="1:10">
      <c r="A80" t="s">
        <v>110</v>
      </c>
      <c r="B80" t="s">
        <v>111</v>
      </c>
      <c r="C80" s="16">
        <v>23.67</v>
      </c>
      <c r="D80" s="16">
        <v>56.78</v>
      </c>
      <c r="E80" s="14">
        <v>66431599.710000001</v>
      </c>
      <c r="F80" s="16">
        <v>21.297999999999998</v>
      </c>
      <c r="G80" s="16">
        <v>1.9208000000000001</v>
      </c>
      <c r="H80" s="15">
        <v>1.2699999999999999E-2</v>
      </c>
      <c r="I80" s="15">
        <v>9.0200000000000002E-2</v>
      </c>
      <c r="J80" s="14">
        <v>5778167884</v>
      </c>
    </row>
    <row r="81" spans="1:10">
      <c r="A81" t="s">
        <v>140</v>
      </c>
      <c r="B81" t="s">
        <v>141</v>
      </c>
      <c r="C81" s="16">
        <v>5.94</v>
      </c>
      <c r="D81" s="16">
        <v>41.66</v>
      </c>
      <c r="E81" s="14">
        <v>347483069.19</v>
      </c>
      <c r="F81" s="16">
        <v>8.1401000000000003</v>
      </c>
      <c r="G81" s="16">
        <v>1.9968999999999999</v>
      </c>
      <c r="H81" s="15">
        <v>2.5600000000000001E-2</v>
      </c>
      <c r="I81" s="15">
        <v>0.24529999999999999</v>
      </c>
      <c r="J81" s="14">
        <v>7110848298.3999996</v>
      </c>
    </row>
    <row r="82" spans="1:10">
      <c r="A82" t="s">
        <v>48</v>
      </c>
      <c r="B82" t="s">
        <v>49</v>
      </c>
      <c r="C82" s="16">
        <v>7.42</v>
      </c>
      <c r="D82" s="16">
        <v>13.88</v>
      </c>
      <c r="E82" s="14">
        <v>303400151.81</v>
      </c>
      <c r="F82" s="16">
        <v>9.8756000000000004</v>
      </c>
      <c r="G82" s="16">
        <v>1.6366000000000001</v>
      </c>
      <c r="H82" s="15">
        <v>8.1299999999999997E-2</v>
      </c>
      <c r="I82" s="15">
        <v>0.16569999999999999</v>
      </c>
      <c r="J82" s="14">
        <v>89995719751</v>
      </c>
    </row>
    <row r="83" spans="1:10">
      <c r="A83" t="s">
        <v>50</v>
      </c>
      <c r="B83" t="s">
        <v>51</v>
      </c>
      <c r="C83" s="16">
        <v>19.940000000000001</v>
      </c>
      <c r="D83" s="16">
        <v>37.049999999999997</v>
      </c>
      <c r="E83" s="14">
        <v>898449325.13999999</v>
      </c>
      <c r="F83" s="16">
        <v>16.650300000000001</v>
      </c>
      <c r="G83" s="16">
        <v>1.8633</v>
      </c>
      <c r="H83" s="15">
        <v>7.3700000000000002E-2</v>
      </c>
      <c r="I83" s="15">
        <v>0.1119</v>
      </c>
      <c r="J83" s="14">
        <v>266319809146.16</v>
      </c>
    </row>
    <row r="84" spans="1:10">
      <c r="A84" t="s">
        <v>52</v>
      </c>
      <c r="B84" t="s">
        <v>53</v>
      </c>
      <c r="C84" s="16">
        <v>13.34</v>
      </c>
      <c r="D84" s="16">
        <v>33.479999999999997</v>
      </c>
      <c r="E84" s="14">
        <v>356598168.70999998</v>
      </c>
      <c r="F84" s="16">
        <v>-101.55719999999999</v>
      </c>
      <c r="G84" s="16">
        <v>1.7858000000000001</v>
      </c>
      <c r="H84" s="15">
        <v>2.4E-2</v>
      </c>
      <c r="I84" s="15">
        <v>-1.7600000000000001E-2</v>
      </c>
      <c r="J84" s="14">
        <v>59985442305</v>
      </c>
    </row>
    <row r="85" spans="1:10">
      <c r="A85" t="s">
        <v>399</v>
      </c>
      <c r="B85" t="s">
        <v>489</v>
      </c>
      <c r="C85" s="16">
        <v>2.78</v>
      </c>
      <c r="D85" s="16">
        <v>10.62</v>
      </c>
      <c r="E85" s="14">
        <v>135643640.86000001</v>
      </c>
      <c r="F85" s="16">
        <v>17.319700000000001</v>
      </c>
      <c r="G85" s="16">
        <v>1.8754</v>
      </c>
      <c r="H85" s="15">
        <v>9.4000000000000004E-3</v>
      </c>
      <c r="I85" s="15">
        <v>0.10829999999999999</v>
      </c>
      <c r="J85" s="14">
        <v>6058307441.5200005</v>
      </c>
    </row>
    <row r="86" spans="1:10">
      <c r="A86" t="s">
        <v>320</v>
      </c>
      <c r="B86" t="s">
        <v>488</v>
      </c>
      <c r="C86" s="16">
        <v>9.52</v>
      </c>
      <c r="D86" s="16">
        <v>36.69</v>
      </c>
      <c r="E86" s="14">
        <v>27599663.43</v>
      </c>
      <c r="F86" s="16">
        <v>33.890500000000003</v>
      </c>
      <c r="G86" s="16">
        <v>2.5253999999999999</v>
      </c>
      <c r="H86" s="15">
        <v>8.6999999999999994E-3</v>
      </c>
      <c r="I86" s="15">
        <v>7.4499999999999997E-2</v>
      </c>
      <c r="J86" s="14">
        <v>5840336523.96</v>
      </c>
    </row>
    <row r="87" spans="1:10">
      <c r="A87" t="s">
        <v>345</v>
      </c>
      <c r="B87" t="s">
        <v>487</v>
      </c>
      <c r="C87" s="16">
        <v>18.32</v>
      </c>
      <c r="D87" s="16">
        <v>45.99</v>
      </c>
      <c r="E87" s="14">
        <v>4446957</v>
      </c>
      <c r="F87" s="16">
        <v>28.156600000000001</v>
      </c>
      <c r="G87" s="16">
        <v>2.4977999999999998</v>
      </c>
      <c r="H87" s="15">
        <v>8.6999999999999994E-3</v>
      </c>
      <c r="I87" s="15">
        <v>8.8700000000000001E-2</v>
      </c>
      <c r="J87" s="14">
        <v>1189301089.2</v>
      </c>
    </row>
    <row r="88" spans="1:10">
      <c r="A88" t="s">
        <v>54</v>
      </c>
      <c r="B88" t="s">
        <v>55</v>
      </c>
      <c r="C88" s="16">
        <v>11.74</v>
      </c>
      <c r="D88" s="16">
        <v>23.42</v>
      </c>
      <c r="E88" s="14">
        <v>106496942.86</v>
      </c>
      <c r="F88" s="16">
        <v>-10.1228</v>
      </c>
      <c r="G88" s="16">
        <v>6.6041999999999996</v>
      </c>
      <c r="H88" s="15">
        <v>3.2199999999999999E-2</v>
      </c>
      <c r="I88" s="15">
        <v>-0.65239999999999998</v>
      </c>
      <c r="J88" s="14">
        <v>22591654688.624001</v>
      </c>
    </row>
    <row r="89" spans="1:10">
      <c r="A89" t="s">
        <v>56</v>
      </c>
      <c r="B89" t="s">
        <v>57</v>
      </c>
      <c r="C89" s="16">
        <v>14.39</v>
      </c>
      <c r="D89" s="16">
        <v>36.880000000000003</v>
      </c>
      <c r="E89" s="14">
        <v>474932627.70999998</v>
      </c>
      <c r="F89" s="16">
        <v>107.2777</v>
      </c>
      <c r="G89" s="16">
        <v>8.4708000000000006</v>
      </c>
      <c r="H89" s="15">
        <v>5.3E-3</v>
      </c>
      <c r="I89" s="15">
        <v>7.9000000000000001E-2</v>
      </c>
      <c r="J89" s="14">
        <v>64099909538.220001</v>
      </c>
    </row>
    <row r="90" spans="1:10">
      <c r="A90" t="s">
        <v>191</v>
      </c>
      <c r="B90" t="s">
        <v>486</v>
      </c>
      <c r="C90" s="16">
        <v>6.91</v>
      </c>
      <c r="D90" s="16">
        <v>25.77</v>
      </c>
      <c r="E90" s="14">
        <v>50095129.100000001</v>
      </c>
      <c r="F90" s="16">
        <v>27.625699999999998</v>
      </c>
      <c r="G90" s="16">
        <v>2.3993000000000002</v>
      </c>
      <c r="H90" s="15">
        <v>1.38E-2</v>
      </c>
      <c r="I90" s="15">
        <v>8.6800000000000002E-2</v>
      </c>
      <c r="J90" s="14">
        <v>9500759496.8999996</v>
      </c>
    </row>
    <row r="91" spans="1:10">
      <c r="A91" t="s">
        <v>280</v>
      </c>
      <c r="B91" t="s">
        <v>485</v>
      </c>
      <c r="C91" s="16">
        <v>6.86</v>
      </c>
      <c r="D91" s="16">
        <v>24.7</v>
      </c>
      <c r="E91" s="14">
        <v>39441001.240000002</v>
      </c>
      <c r="F91" s="16">
        <v>4.2267999999999999</v>
      </c>
      <c r="G91" s="16">
        <v>0.83740000000000003</v>
      </c>
      <c r="H91" s="15"/>
      <c r="I91" s="15">
        <v>0.1981</v>
      </c>
      <c r="J91" s="14">
        <v>5622780110</v>
      </c>
    </row>
    <row r="92" spans="1:10">
      <c r="A92" t="s">
        <v>152</v>
      </c>
      <c r="B92" t="s">
        <v>154</v>
      </c>
      <c r="C92" s="16">
        <v>15.55</v>
      </c>
      <c r="D92" s="16">
        <v>38.29</v>
      </c>
      <c r="E92" s="14">
        <v>53403447</v>
      </c>
      <c r="F92" s="16">
        <v>362.41050000000001</v>
      </c>
      <c r="G92" s="16">
        <v>2.6253000000000002</v>
      </c>
      <c r="H92" s="15">
        <v>4.4000000000000003E-3</v>
      </c>
      <c r="I92" s="15">
        <v>7.1999999999999998E-3</v>
      </c>
      <c r="J92" s="14">
        <v>4581290339.3999996</v>
      </c>
    </row>
    <row r="93" spans="1:10">
      <c r="A93" t="s">
        <v>426</v>
      </c>
      <c r="B93" t="s">
        <v>484</v>
      </c>
      <c r="C93" s="16">
        <v>3.61</v>
      </c>
      <c r="D93" s="16">
        <v>25.94</v>
      </c>
      <c r="E93" s="14">
        <v>2053042.52</v>
      </c>
      <c r="F93" s="16">
        <v>-0.2354</v>
      </c>
      <c r="G93" s="16">
        <v>0.42220000000000002</v>
      </c>
      <c r="H93" s="15"/>
      <c r="I93" s="15">
        <v>-1.7934000000000001</v>
      </c>
      <c r="J93" s="14">
        <v>371794476.60000002</v>
      </c>
    </row>
    <row r="94" spans="1:10">
      <c r="A94" t="s">
        <v>306</v>
      </c>
      <c r="B94" t="s">
        <v>483</v>
      </c>
      <c r="C94" s="16">
        <v>2.5</v>
      </c>
      <c r="D94" s="16">
        <v>10.66</v>
      </c>
      <c r="E94" s="14">
        <v>6198162</v>
      </c>
      <c r="F94" s="16">
        <v>-106.8305</v>
      </c>
      <c r="G94" s="16">
        <v>3.9973000000000001</v>
      </c>
      <c r="H94" s="15"/>
      <c r="I94" s="15">
        <v>-3.7400000000000003E-2</v>
      </c>
      <c r="J94" s="14">
        <v>666946932.12</v>
      </c>
    </row>
    <row r="95" spans="1:10">
      <c r="A95" t="s">
        <v>58</v>
      </c>
      <c r="B95" t="s">
        <v>59</v>
      </c>
      <c r="C95" s="16">
        <v>26.23</v>
      </c>
      <c r="D95" s="16">
        <v>60.68</v>
      </c>
      <c r="E95" s="14">
        <v>266678837.38</v>
      </c>
      <c r="F95" s="16">
        <v>34.124400000000001</v>
      </c>
      <c r="G95" s="16">
        <v>6.8997000000000002</v>
      </c>
      <c r="H95" s="15">
        <v>7.7999999999999996E-3</v>
      </c>
      <c r="I95" s="15">
        <v>0.20219999999999999</v>
      </c>
      <c r="J95" s="14">
        <v>32347010438.34</v>
      </c>
    </row>
    <row r="96" spans="1:10">
      <c r="A96" t="s">
        <v>187</v>
      </c>
      <c r="B96" t="s">
        <v>482</v>
      </c>
      <c r="C96" s="16">
        <v>24</v>
      </c>
      <c r="D96" s="16">
        <v>45.05</v>
      </c>
      <c r="E96" s="14">
        <v>32209831.949999999</v>
      </c>
      <c r="F96" s="16">
        <v>20.105499999999999</v>
      </c>
      <c r="G96" s="16">
        <v>2.0893999999999999</v>
      </c>
      <c r="H96" s="15">
        <v>6.6E-3</v>
      </c>
      <c r="I96" s="15">
        <v>0.10390000000000001</v>
      </c>
      <c r="J96" s="14">
        <v>12806220500</v>
      </c>
    </row>
    <row r="97" spans="1:10">
      <c r="A97" t="s">
        <v>151</v>
      </c>
      <c r="B97" t="s">
        <v>481</v>
      </c>
      <c r="C97" s="16">
        <v>1.94</v>
      </c>
      <c r="D97" s="16">
        <v>9.65</v>
      </c>
      <c r="E97" s="14">
        <v>71999525.950000003</v>
      </c>
      <c r="F97" s="16">
        <v>-14.775499999999999</v>
      </c>
      <c r="G97" s="16">
        <v>0.64829999999999999</v>
      </c>
      <c r="H97" s="15"/>
      <c r="I97" s="15">
        <v>-4.3900000000000002E-2</v>
      </c>
      <c r="J97" s="14">
        <v>1165717930.8099999</v>
      </c>
    </row>
    <row r="98" spans="1:10">
      <c r="A98" t="s">
        <v>102</v>
      </c>
      <c r="B98" t="s">
        <v>112</v>
      </c>
      <c r="C98" s="16">
        <v>24.97</v>
      </c>
      <c r="D98" s="16">
        <v>89.39</v>
      </c>
      <c r="E98" s="14">
        <v>900108438.19000006</v>
      </c>
      <c r="F98" s="16">
        <v>162.95959999999999</v>
      </c>
      <c r="G98" s="16">
        <v>17.761800000000001</v>
      </c>
      <c r="H98" s="15">
        <v>2.5000000000000001E-3</v>
      </c>
      <c r="I98" s="15">
        <v>0.109</v>
      </c>
      <c r="J98" s="14">
        <v>133711929495.08</v>
      </c>
    </row>
    <row r="99" spans="1:10">
      <c r="A99" t="s">
        <v>386</v>
      </c>
      <c r="B99" t="s">
        <v>480</v>
      </c>
      <c r="C99" s="16">
        <v>3.28</v>
      </c>
      <c r="D99" s="16">
        <v>11.1</v>
      </c>
      <c r="E99" s="14">
        <v>19438261</v>
      </c>
      <c r="F99" s="16">
        <v>-50.581299999999999</v>
      </c>
      <c r="G99" s="16">
        <v>1.6846000000000001</v>
      </c>
      <c r="H99" s="15"/>
      <c r="I99" s="15">
        <v>-3.3300000000000003E-2</v>
      </c>
      <c r="J99" s="14">
        <v>1861623422.8800001</v>
      </c>
    </row>
    <row r="100" spans="1:10">
      <c r="A100" t="s">
        <v>158</v>
      </c>
      <c r="B100" t="s">
        <v>159</v>
      </c>
      <c r="C100" s="16">
        <v>7.07</v>
      </c>
      <c r="D100" s="16">
        <v>22.56</v>
      </c>
      <c r="E100" s="14">
        <v>51785193.520000003</v>
      </c>
      <c r="F100" s="16">
        <v>69.001400000000004</v>
      </c>
      <c r="G100" s="16">
        <v>2.2621000000000002</v>
      </c>
      <c r="H100" s="15">
        <v>1.77E-2</v>
      </c>
      <c r="I100" s="15">
        <v>3.2800000000000003E-2</v>
      </c>
      <c r="J100" s="14">
        <v>4930650376.8900003</v>
      </c>
    </row>
    <row r="101" spans="1:10">
      <c r="A101" t="s">
        <v>60</v>
      </c>
      <c r="B101" t="s">
        <v>61</v>
      </c>
      <c r="C101" s="16">
        <v>5.5</v>
      </c>
      <c r="D101" s="16">
        <v>15.89</v>
      </c>
      <c r="E101" s="14">
        <v>184650687.94999999</v>
      </c>
      <c r="F101" s="16">
        <v>7.1588000000000003</v>
      </c>
      <c r="G101" s="16">
        <v>17.59</v>
      </c>
      <c r="H101" s="15"/>
      <c r="I101" s="15">
        <v>2.4571000000000001</v>
      </c>
      <c r="J101" s="14">
        <v>10078780857.5</v>
      </c>
    </row>
    <row r="102" spans="1:10">
      <c r="A102" t="s">
        <v>62</v>
      </c>
      <c r="B102" t="s">
        <v>63</v>
      </c>
      <c r="C102" s="16">
        <v>9.1199999999999992</v>
      </c>
      <c r="D102" s="16">
        <v>22.78</v>
      </c>
      <c r="E102" s="14">
        <v>94072836.709999993</v>
      </c>
      <c r="F102" s="16">
        <v>13.1435</v>
      </c>
      <c r="G102" s="16">
        <v>1.5616000000000001</v>
      </c>
      <c r="H102" s="15">
        <v>4.0099999999999997E-2</v>
      </c>
      <c r="I102" s="15">
        <v>0.1188</v>
      </c>
      <c r="J102" s="14">
        <v>8896850441.7000008</v>
      </c>
    </row>
    <row r="103" spans="1:10">
      <c r="A103" t="s">
        <v>64</v>
      </c>
      <c r="B103" t="s">
        <v>65</v>
      </c>
      <c r="C103" s="16">
        <v>14.67</v>
      </c>
      <c r="D103" s="16">
        <v>36.01</v>
      </c>
      <c r="E103" s="14">
        <v>99969878.760000005</v>
      </c>
      <c r="F103" s="16">
        <v>22.15</v>
      </c>
      <c r="G103" s="16">
        <v>2.1183999999999998</v>
      </c>
      <c r="H103" s="15">
        <v>1.3899999999999999E-2</v>
      </c>
      <c r="I103" s="15">
        <v>9.5600000000000004E-2</v>
      </c>
      <c r="J103" s="14">
        <v>12306222023.76</v>
      </c>
    </row>
    <row r="104" spans="1:10">
      <c r="A104" t="s">
        <v>197</v>
      </c>
      <c r="B104" t="s">
        <v>479</v>
      </c>
      <c r="C104" s="16">
        <v>8.82</v>
      </c>
      <c r="D104" s="16">
        <v>23.91</v>
      </c>
      <c r="E104" s="14">
        <v>31317265.289999999</v>
      </c>
      <c r="F104" s="16">
        <v>5.1913999999999998</v>
      </c>
      <c r="G104" s="16">
        <v>0.45989999999999998</v>
      </c>
      <c r="H104" s="15">
        <v>5.2600000000000001E-2</v>
      </c>
      <c r="I104" s="15">
        <v>8.8599999999999998E-2</v>
      </c>
      <c r="J104" s="14">
        <v>1924364961.1500001</v>
      </c>
    </row>
    <row r="105" spans="1:10">
      <c r="A105" t="s">
        <v>478</v>
      </c>
      <c r="B105" t="s">
        <v>555</v>
      </c>
      <c r="C105" s="16">
        <v>14.07</v>
      </c>
      <c r="D105" s="16">
        <v>27.64</v>
      </c>
      <c r="E105" s="14">
        <v>64529513.140000001</v>
      </c>
      <c r="F105" s="16">
        <v>11.0922</v>
      </c>
      <c r="G105" s="16">
        <v>1.2464999999999999</v>
      </c>
      <c r="H105" s="15">
        <v>1.95E-2</v>
      </c>
      <c r="I105" s="15">
        <v>0.1124</v>
      </c>
      <c r="J105" s="14">
        <v>25429052345.599998</v>
      </c>
    </row>
    <row r="106" spans="1:10">
      <c r="A106" t="s">
        <v>157</v>
      </c>
      <c r="B106" t="s">
        <v>556</v>
      </c>
      <c r="C106" s="16">
        <v>20.440000000000001</v>
      </c>
      <c r="D106" s="16">
        <v>51.29</v>
      </c>
      <c r="E106" s="14">
        <v>277561489.29000002</v>
      </c>
      <c r="F106" s="16"/>
      <c r="G106" s="16">
        <v>2.8729</v>
      </c>
      <c r="H106" s="15"/>
      <c r="I106" s="15"/>
      <c r="J106" s="14">
        <v>58340126111.790001</v>
      </c>
    </row>
    <row r="107" spans="1:10">
      <c r="A107" t="s">
        <v>365</v>
      </c>
      <c r="B107" t="s">
        <v>477</v>
      </c>
      <c r="C107" s="16">
        <v>11.74</v>
      </c>
      <c r="D107" s="16">
        <v>18.260000000000002</v>
      </c>
      <c r="E107" s="14">
        <v>31772742.190000001</v>
      </c>
      <c r="F107" s="16">
        <v>22.736499999999999</v>
      </c>
      <c r="G107" s="16">
        <v>5.8596000000000004</v>
      </c>
      <c r="H107" s="15">
        <v>2.3199999999999998E-2</v>
      </c>
      <c r="I107" s="15">
        <v>0.25769999999999998</v>
      </c>
      <c r="J107" s="14">
        <v>7159965057</v>
      </c>
    </row>
    <row r="108" spans="1:10">
      <c r="A108" t="s">
        <v>413</v>
      </c>
      <c r="B108" t="s">
        <v>476</v>
      </c>
      <c r="C108" s="16">
        <v>0.43</v>
      </c>
      <c r="D108" s="16">
        <v>2.25</v>
      </c>
      <c r="E108" s="14">
        <v>565076489.71000004</v>
      </c>
      <c r="F108" s="16">
        <v>-0.60160000000000002</v>
      </c>
      <c r="G108" s="16">
        <v>0.83150000000000002</v>
      </c>
      <c r="H108" s="15"/>
      <c r="I108" s="15">
        <v>-1.3819999999999999</v>
      </c>
      <c r="J108" s="14">
        <v>9642828061.6200008</v>
      </c>
    </row>
    <row r="109" spans="1:10">
      <c r="A109" t="s">
        <v>475</v>
      </c>
      <c r="B109" t="s">
        <v>474</v>
      </c>
      <c r="C109" s="16">
        <v>25.15</v>
      </c>
      <c r="D109" s="16">
        <v>44</v>
      </c>
      <c r="E109" s="14">
        <v>30456832.899999999</v>
      </c>
      <c r="F109" s="16">
        <v>1358.4117000000001</v>
      </c>
      <c r="G109" s="16">
        <v>2.3624999999999998</v>
      </c>
      <c r="H109" s="15">
        <v>2.3E-3</v>
      </c>
      <c r="I109" s="15">
        <v>1.6999999999999999E-3</v>
      </c>
      <c r="J109" s="14">
        <v>6635184270</v>
      </c>
    </row>
    <row r="110" spans="1:10">
      <c r="A110" t="s">
        <v>153</v>
      </c>
      <c r="B110" t="s">
        <v>155</v>
      </c>
      <c r="C110" s="16">
        <v>14.84</v>
      </c>
      <c r="D110" s="16">
        <v>32.72</v>
      </c>
      <c r="E110" s="14">
        <v>20444308.140000001</v>
      </c>
      <c r="F110" s="16">
        <v>25.789400000000001</v>
      </c>
      <c r="G110" s="16">
        <v>5.2747999999999999</v>
      </c>
      <c r="H110" s="15">
        <v>8.3999999999999995E-3</v>
      </c>
      <c r="I110" s="15">
        <v>0.20449999999999999</v>
      </c>
      <c r="J110" s="14">
        <v>3742037933.9000001</v>
      </c>
    </row>
    <row r="111" spans="1:10">
      <c r="A111" t="s">
        <v>250</v>
      </c>
      <c r="B111" t="s">
        <v>473</v>
      </c>
      <c r="C111" s="16">
        <v>2.2999999999999998</v>
      </c>
      <c r="D111" s="16">
        <v>9.43</v>
      </c>
      <c r="E111" s="14">
        <v>545940.32999999996</v>
      </c>
      <c r="F111" s="16">
        <v>-4.2799999999999998E-2</v>
      </c>
      <c r="G111" s="16">
        <v>-7.1000000000000004E-3</v>
      </c>
      <c r="H111" s="15"/>
      <c r="I111" s="15"/>
      <c r="J111" s="14">
        <v>35978619.299999997</v>
      </c>
    </row>
    <row r="112" spans="1:10">
      <c r="A112" t="s">
        <v>66</v>
      </c>
      <c r="B112" t="s">
        <v>67</v>
      </c>
      <c r="C112" s="16">
        <v>10.85</v>
      </c>
      <c r="D112" s="16">
        <v>31.24</v>
      </c>
      <c r="E112" s="14">
        <v>1329104550.5699999</v>
      </c>
      <c r="F112" s="16">
        <v>-8.0878999999999994</v>
      </c>
      <c r="G112" s="16">
        <v>1.1573</v>
      </c>
      <c r="H112" s="15">
        <v>3.7600000000000001E-2</v>
      </c>
      <c r="I112" s="15">
        <v>-0.1431</v>
      </c>
      <c r="J112" s="14">
        <v>284363580274</v>
      </c>
    </row>
    <row r="113" spans="1:10">
      <c r="A113" t="s">
        <v>234</v>
      </c>
      <c r="B113" t="s">
        <v>472</v>
      </c>
      <c r="C113" s="16">
        <v>2.87</v>
      </c>
      <c r="D113" s="16">
        <v>8.0299999999999994</v>
      </c>
      <c r="E113" s="14">
        <v>9907924</v>
      </c>
      <c r="F113" s="16">
        <v>36.774500000000003</v>
      </c>
      <c r="G113" s="16">
        <v>0.77800000000000002</v>
      </c>
      <c r="H113" s="15"/>
      <c r="I113" s="15">
        <v>2.12E-2</v>
      </c>
      <c r="J113" s="14">
        <v>782256744.5</v>
      </c>
    </row>
    <row r="114" spans="1:10">
      <c r="A114" t="s">
        <v>210</v>
      </c>
      <c r="B114" t="s">
        <v>471</v>
      </c>
      <c r="C114" s="16">
        <v>1.35</v>
      </c>
      <c r="D114" s="16">
        <v>5.35</v>
      </c>
      <c r="E114" s="14">
        <v>1332925.8600000001</v>
      </c>
      <c r="F114" s="16">
        <v>-5.7225000000000001</v>
      </c>
      <c r="G114" s="16">
        <v>0.54210000000000003</v>
      </c>
      <c r="H114" s="15"/>
      <c r="I114" s="15">
        <v>-9.4700000000000006E-2</v>
      </c>
      <c r="J114" s="14">
        <v>456325913.12</v>
      </c>
    </row>
    <row r="115" spans="1:10">
      <c r="A115" t="s">
        <v>347</v>
      </c>
      <c r="B115" t="s">
        <v>470</v>
      </c>
      <c r="C115" s="16">
        <v>7.32</v>
      </c>
      <c r="D115" s="16">
        <v>44.8</v>
      </c>
      <c r="E115" s="14">
        <v>2393842.48</v>
      </c>
      <c r="F115" s="16">
        <v>-0.56850000000000001</v>
      </c>
      <c r="G115" s="16">
        <v>-2.6650999999999998</v>
      </c>
      <c r="H115" s="15"/>
      <c r="I115" s="15"/>
      <c r="J115" s="14">
        <v>531679498</v>
      </c>
    </row>
    <row r="116" spans="1:10">
      <c r="A116" t="s">
        <v>100</v>
      </c>
      <c r="B116" t="s">
        <v>104</v>
      </c>
      <c r="C116" s="16">
        <v>1.9</v>
      </c>
      <c r="D116" s="16">
        <v>5.58</v>
      </c>
      <c r="E116" s="14">
        <v>31042012.239999998</v>
      </c>
      <c r="F116" s="16">
        <v>25.033200000000001</v>
      </c>
      <c r="G116" s="16">
        <v>1.0517000000000001</v>
      </c>
      <c r="H116" s="15">
        <v>3.6400000000000002E-2</v>
      </c>
      <c r="I116" s="15">
        <v>4.2000000000000003E-2</v>
      </c>
      <c r="J116" s="14">
        <v>2657204094.0799999</v>
      </c>
    </row>
    <row r="117" spans="1:10">
      <c r="A117" t="s">
        <v>271</v>
      </c>
      <c r="B117" t="s">
        <v>469</v>
      </c>
      <c r="C117" s="16">
        <v>1.92</v>
      </c>
      <c r="D117" s="16">
        <v>12.33</v>
      </c>
      <c r="E117" s="14">
        <v>20228212.379999999</v>
      </c>
      <c r="F117" s="16">
        <v>24.163499999999999</v>
      </c>
      <c r="G117" s="16">
        <v>0.81379999999999997</v>
      </c>
      <c r="H117" s="15">
        <v>6.3E-3</v>
      </c>
      <c r="I117" s="15">
        <v>3.3700000000000001E-2</v>
      </c>
      <c r="J117" s="14">
        <v>720435200</v>
      </c>
    </row>
    <row r="118" spans="1:10">
      <c r="A118" t="s">
        <v>379</v>
      </c>
      <c r="B118" t="s">
        <v>468</v>
      </c>
      <c r="C118" s="16">
        <v>39.08</v>
      </c>
      <c r="D118" s="16">
        <v>66.069999999999993</v>
      </c>
      <c r="E118" s="14">
        <v>37868988.619999997</v>
      </c>
      <c r="F118" s="16">
        <v>10.9962</v>
      </c>
      <c r="G118" s="16">
        <v>2.0518000000000001</v>
      </c>
      <c r="H118" s="15">
        <v>4.1000000000000002E-2</v>
      </c>
      <c r="I118" s="15">
        <v>0.18659999999999999</v>
      </c>
      <c r="J118" s="14">
        <v>17433677164.200001</v>
      </c>
    </row>
    <row r="119" spans="1:10">
      <c r="A119" t="s">
        <v>332</v>
      </c>
      <c r="B119" t="s">
        <v>467</v>
      </c>
      <c r="C119" s="16">
        <v>1.74</v>
      </c>
      <c r="D119" s="16">
        <v>6.6</v>
      </c>
      <c r="E119" s="14">
        <v>7555131.1399999997</v>
      </c>
      <c r="F119" s="16">
        <v>14.775700000000001</v>
      </c>
      <c r="G119" s="16">
        <v>2.0445000000000002</v>
      </c>
      <c r="H119" s="15">
        <v>8.3000000000000001E-3</v>
      </c>
      <c r="I119" s="15">
        <v>0.1384</v>
      </c>
      <c r="J119" s="14">
        <v>759159996.42999995</v>
      </c>
    </row>
    <row r="120" spans="1:10">
      <c r="A120" t="s">
        <v>68</v>
      </c>
      <c r="B120" t="s">
        <v>69</v>
      </c>
      <c r="C120" s="16">
        <v>17.100000000000001</v>
      </c>
      <c r="D120" s="16">
        <v>45.13</v>
      </c>
      <c r="E120" s="14">
        <v>133676628.56999999</v>
      </c>
      <c r="F120" s="16">
        <v>21.556100000000001</v>
      </c>
      <c r="G120" s="16">
        <v>5.2481</v>
      </c>
      <c r="H120" s="15">
        <v>0.1249</v>
      </c>
      <c r="I120" s="15">
        <v>0.24349999999999999</v>
      </c>
      <c r="J120" s="14">
        <v>7901536722.3900003</v>
      </c>
    </row>
    <row r="121" spans="1:10">
      <c r="A121" t="s">
        <v>70</v>
      </c>
      <c r="B121" t="s">
        <v>71</v>
      </c>
      <c r="C121" s="16">
        <v>83.52</v>
      </c>
      <c r="D121" s="16">
        <v>130.11000000000001</v>
      </c>
      <c r="E121" s="14">
        <v>159923408.86000001</v>
      </c>
      <c r="F121" s="16">
        <v>47.522599999999997</v>
      </c>
      <c r="G121" s="16">
        <v>9.4006000000000007</v>
      </c>
      <c r="H121" s="15">
        <v>5.5999999999999999E-3</v>
      </c>
      <c r="I121" s="15">
        <v>0.1978</v>
      </c>
      <c r="J121" s="14">
        <v>39077278107.059998</v>
      </c>
    </row>
    <row r="122" spans="1:10">
      <c r="A122" t="s">
        <v>72</v>
      </c>
      <c r="B122" t="s">
        <v>73</v>
      </c>
      <c r="C122" s="16">
        <v>13.5</v>
      </c>
      <c r="D122" s="16">
        <v>26.89</v>
      </c>
      <c r="E122" s="14">
        <v>178669985.43000001</v>
      </c>
      <c r="F122" s="16">
        <v>70.850200000000001</v>
      </c>
      <c r="G122" s="16">
        <v>4.1173000000000002</v>
      </c>
      <c r="H122" s="15"/>
      <c r="I122" s="15">
        <v>5.8099999999999999E-2</v>
      </c>
      <c r="J122" s="14">
        <v>34376300550.900002</v>
      </c>
    </row>
    <row r="123" spans="1:10">
      <c r="A123" t="s">
        <v>336</v>
      </c>
      <c r="B123" t="s">
        <v>466</v>
      </c>
      <c r="C123" s="16">
        <v>3.96</v>
      </c>
      <c r="D123" s="16">
        <v>15.09</v>
      </c>
      <c r="E123" s="14">
        <v>38096916.759999998</v>
      </c>
      <c r="F123" s="16">
        <v>14.9741</v>
      </c>
      <c r="G123" s="16">
        <v>1.7822</v>
      </c>
      <c r="H123" s="15">
        <v>1.4500000000000001E-2</v>
      </c>
      <c r="I123" s="15">
        <v>0.11899999999999999</v>
      </c>
      <c r="J123" s="14">
        <v>3991577256.2600002</v>
      </c>
    </row>
    <row r="124" spans="1:10">
      <c r="A124" t="s">
        <v>74</v>
      </c>
      <c r="B124" t="s">
        <v>75</v>
      </c>
      <c r="C124" s="16">
        <v>20.57</v>
      </c>
      <c r="D124" s="16">
        <v>56.05</v>
      </c>
      <c r="E124" s="14">
        <v>396631192.10000002</v>
      </c>
      <c r="F124" s="16">
        <v>50.1096</v>
      </c>
      <c r="G124" s="16">
        <v>6.9175000000000004</v>
      </c>
      <c r="H124" s="15">
        <v>7.3000000000000001E-3</v>
      </c>
      <c r="I124" s="15">
        <v>0.13800000000000001</v>
      </c>
      <c r="J124" s="14">
        <v>37776624595.169998</v>
      </c>
    </row>
    <row r="125" spans="1:10">
      <c r="A125" t="s">
        <v>318</v>
      </c>
      <c r="B125" t="s">
        <v>465</v>
      </c>
      <c r="C125" s="16">
        <v>10.73</v>
      </c>
      <c r="D125" s="16">
        <v>24.14</v>
      </c>
      <c r="E125" s="14">
        <v>28296309.100000001</v>
      </c>
      <c r="F125" s="16">
        <v>19.5504</v>
      </c>
      <c r="G125" s="16">
        <v>1.1133</v>
      </c>
      <c r="H125" s="15"/>
      <c r="I125" s="15">
        <v>5.6899999999999999E-2</v>
      </c>
      <c r="J125" s="14">
        <v>9293507568.0900002</v>
      </c>
    </row>
    <row r="126" spans="1:10">
      <c r="A126" t="s">
        <v>464</v>
      </c>
      <c r="B126" t="s">
        <v>463</v>
      </c>
      <c r="C126" s="16">
        <v>5.4</v>
      </c>
      <c r="D126" s="16">
        <v>22.48</v>
      </c>
      <c r="E126" s="14">
        <v>84797.33</v>
      </c>
      <c r="F126" s="16">
        <v>-0.14019999999999999</v>
      </c>
      <c r="G126" s="16">
        <v>-0.1085</v>
      </c>
      <c r="H126" s="15"/>
      <c r="I126" s="15"/>
      <c r="J126" s="14">
        <v>124046645.8876</v>
      </c>
    </row>
    <row r="127" spans="1:10">
      <c r="A127" t="s">
        <v>115</v>
      </c>
      <c r="B127" t="s">
        <v>462</v>
      </c>
      <c r="C127" s="16">
        <v>6.05</v>
      </c>
      <c r="D127" s="16">
        <v>17.649999999999999</v>
      </c>
      <c r="E127" s="14">
        <v>3946155.48</v>
      </c>
      <c r="F127" s="16">
        <v>7.9893000000000001</v>
      </c>
      <c r="G127" s="16">
        <v>0.97709999999999997</v>
      </c>
      <c r="H127" s="15">
        <v>9.9199999999999997E-2</v>
      </c>
      <c r="I127" s="15">
        <v>0.12230000000000001</v>
      </c>
      <c r="J127" s="14">
        <v>792006352.20000005</v>
      </c>
    </row>
    <row r="128" spans="1:10">
      <c r="A128" t="s">
        <v>76</v>
      </c>
      <c r="B128" t="s">
        <v>77</v>
      </c>
      <c r="C128" s="16">
        <v>21.87</v>
      </c>
      <c r="D128" s="16">
        <v>49.08</v>
      </c>
      <c r="E128" s="14">
        <v>88174450.099999994</v>
      </c>
      <c r="F128" s="16">
        <v>7.1817000000000002</v>
      </c>
      <c r="G128" s="16">
        <v>1.0927</v>
      </c>
      <c r="H128" s="15">
        <v>8.77E-2</v>
      </c>
      <c r="I128" s="15">
        <v>0.1522</v>
      </c>
      <c r="J128" s="14">
        <v>110568893735.82001</v>
      </c>
    </row>
    <row r="129" spans="1:10">
      <c r="A129" t="s">
        <v>374</v>
      </c>
      <c r="B129" t="s">
        <v>557</v>
      </c>
      <c r="C129" s="16">
        <v>19.23</v>
      </c>
      <c r="D129" s="16">
        <v>36.729999999999997</v>
      </c>
      <c r="E129" s="14">
        <v>72582377.379999995</v>
      </c>
      <c r="F129" s="16">
        <v>8.2903000000000002</v>
      </c>
      <c r="G129" s="16">
        <v>1.4420999999999999</v>
      </c>
      <c r="H129" s="15">
        <v>3.3500000000000002E-2</v>
      </c>
      <c r="I129" s="15">
        <v>0.17399999999999999</v>
      </c>
      <c r="J129" s="14">
        <v>9272757064.5839996</v>
      </c>
    </row>
    <row r="130" spans="1:10">
      <c r="A130" t="s">
        <v>78</v>
      </c>
      <c r="B130" t="s">
        <v>79</v>
      </c>
      <c r="C130" s="16">
        <v>27.58</v>
      </c>
      <c r="D130" s="16">
        <v>64.91</v>
      </c>
      <c r="E130" s="14">
        <v>215502994.75999999</v>
      </c>
      <c r="F130" s="16">
        <v>19.932500000000001</v>
      </c>
      <c r="G130" s="16">
        <v>1.9595</v>
      </c>
      <c r="H130" s="15">
        <v>2.29E-2</v>
      </c>
      <c r="I130" s="15">
        <v>9.8299999999999998E-2</v>
      </c>
      <c r="J130" s="14">
        <v>41106283521.660004</v>
      </c>
    </row>
    <row r="131" spans="1:10">
      <c r="A131" t="s">
        <v>315</v>
      </c>
      <c r="B131" t="s">
        <v>461</v>
      </c>
      <c r="C131" s="16">
        <v>26.9</v>
      </c>
      <c r="D131" s="16">
        <v>58.67</v>
      </c>
      <c r="E131" s="14">
        <v>523080.05</v>
      </c>
      <c r="F131" s="16">
        <v>23.886600000000001</v>
      </c>
      <c r="G131" s="16">
        <v>1.4637</v>
      </c>
      <c r="H131" s="15">
        <v>9.4000000000000004E-3</v>
      </c>
      <c r="I131" s="15">
        <v>6.13E-2</v>
      </c>
      <c r="J131" s="14">
        <v>2191890093.1199999</v>
      </c>
    </row>
    <row r="132" spans="1:10">
      <c r="A132" t="s">
        <v>268</v>
      </c>
      <c r="B132" t="s">
        <v>460</v>
      </c>
      <c r="C132" s="16">
        <v>11.9</v>
      </c>
      <c r="D132" s="16">
        <v>34.06</v>
      </c>
      <c r="E132" s="14">
        <v>24591735.100000001</v>
      </c>
      <c r="F132" s="16">
        <v>20.559200000000001</v>
      </c>
      <c r="G132" s="16">
        <v>1.5055000000000001</v>
      </c>
      <c r="H132" s="15">
        <v>1.95E-2</v>
      </c>
      <c r="I132" s="15">
        <v>7.3200000000000001E-2</v>
      </c>
      <c r="J132" s="14">
        <v>1995184180</v>
      </c>
    </row>
    <row r="133" spans="1:10">
      <c r="A133" t="s">
        <v>420</v>
      </c>
      <c r="B133" t="s">
        <v>459</v>
      </c>
      <c r="C133" s="16">
        <v>1.18</v>
      </c>
      <c r="D133" s="16">
        <v>6.83</v>
      </c>
      <c r="E133" s="14">
        <v>2735505.38</v>
      </c>
      <c r="F133" s="16">
        <v>-3.4565999999999999</v>
      </c>
      <c r="G133" s="16">
        <v>0.65149999999999997</v>
      </c>
      <c r="H133" s="15"/>
      <c r="I133" s="15">
        <v>-0.1885</v>
      </c>
      <c r="J133" s="14">
        <v>178307014.90000001</v>
      </c>
    </row>
    <row r="134" spans="1:10">
      <c r="A134" t="s">
        <v>132</v>
      </c>
      <c r="B134" t="s">
        <v>458</v>
      </c>
      <c r="C134" s="16">
        <v>15.59</v>
      </c>
      <c r="D134" s="16">
        <v>27.51</v>
      </c>
      <c r="E134" s="14">
        <v>26814890.620000001</v>
      </c>
      <c r="F134" s="16">
        <v>12.180999999999999</v>
      </c>
      <c r="G134" s="16">
        <v>1.5126999999999999</v>
      </c>
      <c r="H134" s="15">
        <v>3.3599999999999998E-2</v>
      </c>
      <c r="I134" s="15">
        <v>0.1242</v>
      </c>
      <c r="J134" s="14">
        <v>4385834678.7200003</v>
      </c>
    </row>
    <row r="135" spans="1:10">
      <c r="A135" t="s">
        <v>457</v>
      </c>
      <c r="B135" t="s">
        <v>456</v>
      </c>
      <c r="C135" s="16">
        <v>0.64</v>
      </c>
      <c r="D135" s="16">
        <v>3.75</v>
      </c>
      <c r="E135" s="14">
        <v>689965.29</v>
      </c>
      <c r="F135" s="16">
        <v>-0.1158</v>
      </c>
      <c r="G135" s="16">
        <v>-0.17369999999999999</v>
      </c>
      <c r="H135" s="15"/>
      <c r="I135" s="15"/>
      <c r="J135" s="14">
        <v>35311357.619999997</v>
      </c>
    </row>
    <row r="136" spans="1:10">
      <c r="A136" t="s">
        <v>80</v>
      </c>
      <c r="B136" t="s">
        <v>81</v>
      </c>
      <c r="C136" s="16">
        <v>8.35</v>
      </c>
      <c r="D136" s="16">
        <v>41.01</v>
      </c>
      <c r="E136" s="14">
        <v>29995822.190000001</v>
      </c>
      <c r="F136" s="16">
        <v>3.8414999999999999</v>
      </c>
      <c r="G136" s="16">
        <v>1.4759</v>
      </c>
      <c r="H136" s="15">
        <v>1.7999999999999999E-2</v>
      </c>
      <c r="I136" s="15">
        <v>0.38419999999999999</v>
      </c>
      <c r="J136" s="14">
        <v>1862384295</v>
      </c>
    </row>
    <row r="137" spans="1:10">
      <c r="A137" t="s">
        <v>171</v>
      </c>
      <c r="B137" t="s">
        <v>455</v>
      </c>
      <c r="C137" s="16">
        <v>11.25</v>
      </c>
      <c r="D137" s="16">
        <v>29.72</v>
      </c>
      <c r="E137" s="14">
        <v>25259380.48</v>
      </c>
      <c r="F137" s="16">
        <v>11.4712</v>
      </c>
      <c r="G137" s="16">
        <v>2.1903000000000001</v>
      </c>
      <c r="H137" s="15">
        <v>2.5499999999999998E-2</v>
      </c>
      <c r="I137" s="15">
        <v>0.19089999999999999</v>
      </c>
      <c r="J137" s="14">
        <v>7330173783.2399998</v>
      </c>
    </row>
    <row r="138" spans="1:10">
      <c r="A138" t="s">
        <v>408</v>
      </c>
      <c r="B138" t="s">
        <v>558</v>
      </c>
      <c r="C138" s="16">
        <v>10.02</v>
      </c>
      <c r="D138" s="16">
        <v>30.36</v>
      </c>
      <c r="E138" s="14">
        <v>24005027.52</v>
      </c>
      <c r="F138" s="16">
        <v>-917.44550000000004</v>
      </c>
      <c r="G138" s="16">
        <v>3.8892000000000002</v>
      </c>
      <c r="H138" s="15"/>
      <c r="I138" s="15">
        <v>-4.1999999999999997E-3</v>
      </c>
      <c r="J138" s="14">
        <v>1646570986.72</v>
      </c>
    </row>
    <row r="139" spans="1:10">
      <c r="A139" t="s">
        <v>381</v>
      </c>
      <c r="B139" t="s">
        <v>454</v>
      </c>
      <c r="C139" s="16">
        <v>22.7</v>
      </c>
      <c r="D139" s="16">
        <v>66.77</v>
      </c>
      <c r="E139" s="14">
        <v>140182920.13999999</v>
      </c>
      <c r="F139" s="16">
        <v>18.664200000000001</v>
      </c>
      <c r="G139" s="16">
        <v>2.7343999999999999</v>
      </c>
      <c r="H139" s="15">
        <v>2.35E-2</v>
      </c>
      <c r="I139" s="15">
        <v>0.14649999999999999</v>
      </c>
      <c r="J139" s="14">
        <v>19372502545.5294</v>
      </c>
    </row>
    <row r="140" spans="1:10">
      <c r="A140" t="s">
        <v>107</v>
      </c>
      <c r="B140" t="s">
        <v>559</v>
      </c>
      <c r="C140" s="16">
        <v>22.68</v>
      </c>
      <c r="D140" s="16">
        <v>51.2</v>
      </c>
      <c r="E140" s="14">
        <v>267687528.19</v>
      </c>
      <c r="F140" s="16">
        <v>-3.8746999999999998</v>
      </c>
      <c r="G140" s="16">
        <v>12.462899999999999</v>
      </c>
      <c r="H140" s="15"/>
      <c r="I140" s="15">
        <v>-3.2164999999999999</v>
      </c>
      <c r="J140" s="14">
        <v>58137957882.199997</v>
      </c>
    </row>
    <row r="141" spans="1:10">
      <c r="A141" t="s">
        <v>82</v>
      </c>
      <c r="B141" t="s">
        <v>83</v>
      </c>
      <c r="C141" s="16">
        <v>23.26</v>
      </c>
      <c r="D141" s="16">
        <v>31.35</v>
      </c>
      <c r="E141" s="14">
        <v>67918519.670000002</v>
      </c>
      <c r="F141" s="16">
        <v>8.1777999999999995</v>
      </c>
      <c r="G141" s="16">
        <v>1.8607</v>
      </c>
      <c r="H141" s="15">
        <v>8.1100000000000005E-2</v>
      </c>
      <c r="I141" s="15">
        <v>0.22750000000000001</v>
      </c>
      <c r="J141" s="14">
        <v>9869893685.5499992</v>
      </c>
    </row>
    <row r="142" spans="1:10">
      <c r="A142" t="s">
        <v>414</v>
      </c>
      <c r="B142" t="s">
        <v>453</v>
      </c>
      <c r="C142" s="16">
        <v>12</v>
      </c>
      <c r="D142" s="16">
        <v>89</v>
      </c>
      <c r="E142" s="14">
        <v>3586398.52</v>
      </c>
      <c r="F142" s="16">
        <v>-21.935400000000001</v>
      </c>
      <c r="G142" s="16">
        <v>1.9963</v>
      </c>
      <c r="H142" s="15"/>
      <c r="I142" s="15">
        <v>-9.0999999999999998E-2</v>
      </c>
      <c r="J142" s="14">
        <v>3257495904</v>
      </c>
    </row>
    <row r="143" spans="1:10">
      <c r="A143" t="s">
        <v>254</v>
      </c>
      <c r="B143" t="s">
        <v>452</v>
      </c>
      <c r="C143" s="16">
        <v>15.36</v>
      </c>
      <c r="D143" s="16">
        <v>40.11</v>
      </c>
      <c r="E143" s="14">
        <v>39448857.619999997</v>
      </c>
      <c r="F143" s="16">
        <v>13.724</v>
      </c>
      <c r="G143" s="16">
        <v>2.3169</v>
      </c>
      <c r="H143" s="15">
        <v>1.6E-2</v>
      </c>
      <c r="I143" s="15">
        <v>0.16880000000000001</v>
      </c>
      <c r="J143" s="14">
        <v>3176733784.9000001</v>
      </c>
    </row>
    <row r="144" spans="1:10">
      <c r="A144" t="s">
        <v>176</v>
      </c>
      <c r="B144" t="s">
        <v>451</v>
      </c>
      <c r="C144" s="16">
        <v>9.4</v>
      </c>
      <c r="D144" s="16">
        <v>24.5</v>
      </c>
      <c r="E144" s="14">
        <v>997369.62</v>
      </c>
      <c r="F144" s="16">
        <v>-3.2494999999999998</v>
      </c>
      <c r="G144" s="16">
        <v>0.48680000000000001</v>
      </c>
      <c r="H144" s="15"/>
      <c r="I144" s="15">
        <v>-0.14979999999999999</v>
      </c>
      <c r="J144" s="14">
        <v>382237913.35000002</v>
      </c>
    </row>
    <row r="145" spans="1:10">
      <c r="A145" t="s">
        <v>323</v>
      </c>
      <c r="B145" t="s">
        <v>450</v>
      </c>
      <c r="C145" s="16">
        <v>15.24</v>
      </c>
      <c r="D145" s="16">
        <v>41.55</v>
      </c>
      <c r="E145" s="14">
        <v>14894446.810000001</v>
      </c>
      <c r="F145" s="16">
        <v>9.7120999999999995</v>
      </c>
      <c r="G145" s="16">
        <v>3.0457999999999998</v>
      </c>
      <c r="H145" s="15">
        <v>4.1500000000000002E-2</v>
      </c>
      <c r="I145" s="15">
        <v>0.31359999999999999</v>
      </c>
      <c r="J145" s="14">
        <v>1812629352.28</v>
      </c>
    </row>
    <row r="146" spans="1:10">
      <c r="A146" t="s">
        <v>283</v>
      </c>
      <c r="B146" t="s">
        <v>449</v>
      </c>
      <c r="C146" s="16">
        <v>10.86</v>
      </c>
      <c r="D146" s="16">
        <v>18.920000000000002</v>
      </c>
      <c r="E146" s="14">
        <v>51573779.57</v>
      </c>
      <c r="F146" s="16">
        <v>18.4895</v>
      </c>
      <c r="G146" s="16">
        <v>3.7957999999999998</v>
      </c>
      <c r="H146" s="15">
        <v>6.4399999999999999E-2</v>
      </c>
      <c r="I146" s="15">
        <v>0.20530000000000001</v>
      </c>
      <c r="J146" s="14">
        <v>5795026716.8640003</v>
      </c>
    </row>
    <row r="147" spans="1:10">
      <c r="A147" t="s">
        <v>84</v>
      </c>
      <c r="B147" t="s">
        <v>85</v>
      </c>
      <c r="C147" s="16">
        <v>11.09</v>
      </c>
      <c r="D147" s="16">
        <v>17.62</v>
      </c>
      <c r="E147" s="14">
        <v>227358477.47999999</v>
      </c>
      <c r="F147" s="16">
        <v>19.4437</v>
      </c>
      <c r="G147" s="16">
        <v>1.6187</v>
      </c>
      <c r="H147" s="15">
        <v>2.69E-2</v>
      </c>
      <c r="I147" s="15">
        <v>8.3199999999999996E-2</v>
      </c>
      <c r="J147" s="14">
        <v>36983820106</v>
      </c>
    </row>
    <row r="148" spans="1:10">
      <c r="A148" t="s">
        <v>410</v>
      </c>
      <c r="B148" t="s">
        <v>448</v>
      </c>
      <c r="C148" s="16">
        <v>12.35</v>
      </c>
      <c r="D148" s="16">
        <v>27.84</v>
      </c>
      <c r="E148" s="14">
        <v>110094338.86</v>
      </c>
      <c r="F148" s="16">
        <v>56.689500000000002</v>
      </c>
      <c r="G148" s="16">
        <v>5.8334000000000001</v>
      </c>
      <c r="H148" s="15">
        <v>7.1000000000000004E-3</v>
      </c>
      <c r="I148" s="15">
        <v>0.10290000000000001</v>
      </c>
      <c r="J148" s="14">
        <v>14741231420.16</v>
      </c>
    </row>
    <row r="149" spans="1:10">
      <c r="A149" t="s">
        <v>103</v>
      </c>
      <c r="B149" t="s">
        <v>447</v>
      </c>
      <c r="C149" s="16">
        <v>0.72</v>
      </c>
      <c r="D149" s="16">
        <v>2.44</v>
      </c>
      <c r="E149" s="14">
        <v>1516577.1</v>
      </c>
      <c r="F149" s="16">
        <v>-1.2222999999999999</v>
      </c>
      <c r="G149" s="16">
        <v>0.31090000000000001</v>
      </c>
      <c r="H149" s="15"/>
      <c r="I149" s="15">
        <v>-0.25440000000000002</v>
      </c>
      <c r="J149" s="14">
        <v>227294170</v>
      </c>
    </row>
    <row r="150" spans="1:10">
      <c r="A150" t="s">
        <v>256</v>
      </c>
      <c r="B150" t="s">
        <v>446</v>
      </c>
      <c r="C150" s="16">
        <v>5.15</v>
      </c>
      <c r="D150" s="16">
        <v>16.97</v>
      </c>
      <c r="E150" s="14">
        <v>28393010.190000001</v>
      </c>
      <c r="F150" s="16">
        <v>16.066600000000001</v>
      </c>
      <c r="G150" s="16">
        <v>2.2189000000000001</v>
      </c>
      <c r="H150" s="15">
        <v>8.0000000000000002E-3</v>
      </c>
      <c r="I150" s="15">
        <v>0.1381</v>
      </c>
      <c r="J150" s="14">
        <v>2500675009.1999998</v>
      </c>
    </row>
    <row r="151" spans="1:10">
      <c r="A151" t="s">
        <v>135</v>
      </c>
      <c r="B151" t="s">
        <v>445</v>
      </c>
      <c r="C151" s="16">
        <v>16.68</v>
      </c>
      <c r="D151" s="16">
        <v>24.43</v>
      </c>
      <c r="E151" s="14">
        <v>37187715.240000002</v>
      </c>
      <c r="F151" s="16">
        <v>6.5483000000000002</v>
      </c>
      <c r="G151" s="16">
        <v>1.1053999999999999</v>
      </c>
      <c r="H151" s="15">
        <v>5.9499999999999997E-2</v>
      </c>
      <c r="I151" s="15">
        <v>0.16880000000000001</v>
      </c>
      <c r="J151" s="14">
        <v>14719453011.360001</v>
      </c>
    </row>
    <row r="152" spans="1:10">
      <c r="A152" t="s">
        <v>136</v>
      </c>
      <c r="B152" t="s">
        <v>133</v>
      </c>
      <c r="C152" s="16">
        <v>10.23</v>
      </c>
      <c r="D152" s="16">
        <v>27.33</v>
      </c>
      <c r="E152" s="14">
        <v>17976993.379999999</v>
      </c>
      <c r="F152" s="16">
        <v>-281.15530000000001</v>
      </c>
      <c r="G152" s="16">
        <v>1.0561</v>
      </c>
      <c r="H152" s="15"/>
      <c r="I152" s="15">
        <v>-3.8E-3</v>
      </c>
      <c r="J152" s="14">
        <v>2537940750</v>
      </c>
    </row>
    <row r="153" spans="1:10">
      <c r="A153" t="s">
        <v>101</v>
      </c>
      <c r="B153" t="s">
        <v>444</v>
      </c>
      <c r="C153" s="16">
        <v>2.7</v>
      </c>
      <c r="D153" s="16">
        <v>6.34</v>
      </c>
      <c r="E153" s="14">
        <v>772717.95</v>
      </c>
      <c r="F153" s="16">
        <v>21.241700000000002</v>
      </c>
      <c r="G153" s="16">
        <v>1.976</v>
      </c>
      <c r="H153" s="15">
        <v>9.2499999999999999E-2</v>
      </c>
      <c r="I153" s="15">
        <v>9.2999999999999999E-2</v>
      </c>
      <c r="J153" s="14">
        <v>316553683.56</v>
      </c>
    </row>
    <row r="154" spans="1:10">
      <c r="A154" t="s">
        <v>86</v>
      </c>
      <c r="B154" t="s">
        <v>87</v>
      </c>
      <c r="C154" s="16">
        <v>10.11</v>
      </c>
      <c r="D154" s="16">
        <v>27.72</v>
      </c>
      <c r="E154" s="14">
        <v>128185787.52</v>
      </c>
      <c r="F154" s="16">
        <v>62.661099999999998</v>
      </c>
      <c r="G154" s="16">
        <v>2.1713</v>
      </c>
      <c r="H154" s="15">
        <v>2.3199999999999998E-2</v>
      </c>
      <c r="I154" s="15">
        <v>3.4599999999999999E-2</v>
      </c>
      <c r="J154" s="14">
        <v>20631104746.560001</v>
      </c>
    </row>
    <row r="155" spans="1:10">
      <c r="A155" t="s">
        <v>88</v>
      </c>
      <c r="B155" t="s">
        <v>89</v>
      </c>
      <c r="C155" s="16">
        <v>3.75</v>
      </c>
      <c r="D155" s="16">
        <v>11.43</v>
      </c>
      <c r="E155" s="14">
        <v>153638885.13999999</v>
      </c>
      <c r="F155" s="16">
        <v>-14.9717</v>
      </c>
      <c r="G155" s="16">
        <v>0.67869999999999997</v>
      </c>
      <c r="H155" s="15">
        <v>5.1999999999999998E-3</v>
      </c>
      <c r="I155" s="15">
        <v>-4.53E-2</v>
      </c>
      <c r="J155" s="14">
        <v>10328556714</v>
      </c>
    </row>
    <row r="156" spans="1:10">
      <c r="A156" t="s">
        <v>90</v>
      </c>
      <c r="B156" t="s">
        <v>91</v>
      </c>
      <c r="C156" s="16">
        <v>32.450000000000003</v>
      </c>
      <c r="D156" s="16">
        <v>62.95</v>
      </c>
      <c r="E156" s="14">
        <v>1535461343</v>
      </c>
      <c r="F156" s="16">
        <v>81.726200000000006</v>
      </c>
      <c r="G156" s="16">
        <v>1.7138</v>
      </c>
      <c r="H156" s="15">
        <v>2.35E-2</v>
      </c>
      <c r="I156" s="15">
        <v>2.1000000000000001E-2</v>
      </c>
      <c r="J156" s="14">
        <v>309128424084.88</v>
      </c>
    </row>
    <row r="157" spans="1:10">
      <c r="A157" t="s">
        <v>92</v>
      </c>
      <c r="B157" t="s">
        <v>93</v>
      </c>
      <c r="C157" s="16">
        <v>42.78</v>
      </c>
      <c r="D157" s="16">
        <v>59.45</v>
      </c>
      <c r="E157" s="14">
        <v>145961169.47999999</v>
      </c>
      <c r="F157" s="16">
        <v>19.114699999999999</v>
      </c>
      <c r="G157" s="16">
        <v>1.2438</v>
      </c>
      <c r="H157" s="15">
        <v>5.8299999999999998E-2</v>
      </c>
      <c r="I157" s="15">
        <v>6.5100000000000005E-2</v>
      </c>
      <c r="J157" s="14">
        <v>86123390073</v>
      </c>
    </row>
    <row r="158" spans="1:10">
      <c r="A158" t="s">
        <v>118</v>
      </c>
      <c r="B158" t="s">
        <v>119</v>
      </c>
      <c r="C158" s="16">
        <v>6.51</v>
      </c>
      <c r="D158" s="16">
        <v>20.37</v>
      </c>
      <c r="E158" s="14">
        <v>12997738.050000001</v>
      </c>
      <c r="F158" s="16">
        <v>19.110499999999998</v>
      </c>
      <c r="G158" s="16">
        <v>0.61719999999999997</v>
      </c>
      <c r="H158" s="15">
        <v>3.15E-2</v>
      </c>
      <c r="I158" s="15">
        <v>3.2300000000000002E-2</v>
      </c>
      <c r="J158" s="14">
        <v>777065600</v>
      </c>
    </row>
    <row r="159" spans="1:10">
      <c r="A159" t="s">
        <v>130</v>
      </c>
      <c r="B159" t="s">
        <v>129</v>
      </c>
      <c r="C159" s="16">
        <v>3.96</v>
      </c>
      <c r="D159" s="16">
        <v>22.36</v>
      </c>
      <c r="E159" s="14">
        <v>1778679821.24</v>
      </c>
      <c r="F159" s="16">
        <v>-18.967600000000001</v>
      </c>
      <c r="G159" s="16">
        <v>40.776200000000003</v>
      </c>
      <c r="H159" s="15"/>
      <c r="I159" s="15">
        <v>-2.1497999999999999</v>
      </c>
      <c r="J159" s="14">
        <v>32108597674.98</v>
      </c>
    </row>
    <row r="160" spans="1:10">
      <c r="A160" t="s">
        <v>94</v>
      </c>
      <c r="B160" t="s">
        <v>95</v>
      </c>
      <c r="C160" s="16">
        <v>21</v>
      </c>
      <c r="D160" s="16">
        <v>71.02</v>
      </c>
      <c r="E160" s="14">
        <v>371778309.05000001</v>
      </c>
      <c r="F160" s="16">
        <v>73.132099999999994</v>
      </c>
      <c r="G160" s="16">
        <v>13.138400000000001</v>
      </c>
      <c r="H160" s="15">
        <v>6.6E-3</v>
      </c>
      <c r="I160" s="15">
        <v>0.17960000000000001</v>
      </c>
      <c r="J160" s="14">
        <v>139643874554.31</v>
      </c>
    </row>
    <row r="161" spans="1:10">
      <c r="A161" t="s">
        <v>383</v>
      </c>
      <c r="B161" t="s">
        <v>443</v>
      </c>
      <c r="C161" s="16">
        <v>6.1</v>
      </c>
      <c r="D161" s="16">
        <v>15.34</v>
      </c>
      <c r="E161" s="14">
        <v>10053398.619999999</v>
      </c>
      <c r="F161" s="16">
        <v>7.4432</v>
      </c>
      <c r="G161" s="16">
        <v>6.5354000000000001</v>
      </c>
      <c r="H161" s="15">
        <v>3.2899999999999999E-2</v>
      </c>
      <c r="I161" s="15">
        <v>0.878</v>
      </c>
      <c r="J161" s="14">
        <v>1623058912.3</v>
      </c>
    </row>
    <row r="162" spans="1:10">
      <c r="A162" t="s">
        <v>143</v>
      </c>
      <c r="B162" t="s">
        <v>560</v>
      </c>
      <c r="C162" s="16">
        <v>19.739999999999998</v>
      </c>
      <c r="D162" s="16">
        <v>56.56</v>
      </c>
      <c r="E162" s="14">
        <v>105777784.48</v>
      </c>
      <c r="F162" s="16">
        <v>17.7042</v>
      </c>
      <c r="G162" s="16">
        <v>3.0983999999999998</v>
      </c>
      <c r="H162" s="15">
        <v>1.5100000000000001E-2</v>
      </c>
      <c r="I162" s="15">
        <v>0.17499999999999999</v>
      </c>
      <c r="J162" s="14">
        <v>10148552606.25</v>
      </c>
    </row>
    <row r="163" spans="1:10">
      <c r="C163" s="16"/>
      <c r="D163" s="16"/>
      <c r="E163" s="14"/>
      <c r="F163" s="16"/>
      <c r="G163" s="16"/>
      <c r="H163" s="15"/>
      <c r="I163" s="15"/>
      <c r="J163" s="14"/>
    </row>
    <row r="164" spans="1:10">
      <c r="C164" s="16"/>
      <c r="D164" s="16"/>
      <c r="E164" s="14"/>
      <c r="F164" s="16"/>
      <c r="G164" s="16"/>
      <c r="H164" s="15"/>
      <c r="I164" s="15"/>
      <c r="J164" s="14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GUIA DE AÇÕES ANALISE</vt:lpstr>
      <vt:lpstr>GUI DE AÇÕES TERRA</vt:lpstr>
      <vt:lpstr>Planilha2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 Sarmiento Chinchila</dc:creator>
  <cp:lastModifiedBy>rchinchila</cp:lastModifiedBy>
  <cp:lastPrinted>2017-11-08T19:37:00Z</cp:lastPrinted>
  <dcterms:created xsi:type="dcterms:W3CDTF">2017-11-06T17:12:45Z</dcterms:created>
  <dcterms:modified xsi:type="dcterms:W3CDTF">2020-08-04T13:01:45Z</dcterms:modified>
</cp:coreProperties>
</file>